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pucovyinvestor-my.sharepoint.com/personal/papinvestor_papucovyinvestor_onmicrosoft_com/Documents/01_PapInvestor/05 Content/Analýzy/201810 Index performance/"/>
    </mc:Choice>
  </mc:AlternateContent>
  <xr:revisionPtr revIDLastSave="0" documentId="8_{8B72E004-6904-451E-958E-E514A625033D}" xr6:coauthVersionLast="37" xr6:coauthVersionMax="37" xr10:uidLastSave="{00000000-0000-0000-0000-000000000000}"/>
  <bookViews>
    <workbookView xWindow="0" yWindow="0" windowWidth="23040" windowHeight="9492" xr2:uid="{84ED2256-7D9D-4265-8339-A8A6D32987C1}"/>
  </bookViews>
  <sheets>
    <sheet name="ETF_Performance_201809_public" sheetId="1" r:id="rId1"/>
  </sheets>
  <calcPr calcId="17902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384" i="1" l="1"/>
  <c r="X384" i="1"/>
  <c r="U384" i="1"/>
  <c r="R384" i="1"/>
  <c r="O384" i="1"/>
  <c r="L384" i="1"/>
  <c r="I384" i="1"/>
  <c r="F384" i="1"/>
  <c r="C384" i="1"/>
  <c r="AA382" i="1"/>
  <c r="AA381" i="1"/>
  <c r="AA383" i="1"/>
  <c r="X382" i="1"/>
  <c r="X381" i="1"/>
  <c r="X383" i="1"/>
  <c r="U382" i="1"/>
  <c r="U381" i="1"/>
  <c r="U383" i="1"/>
  <c r="R382" i="1"/>
  <c r="R381" i="1"/>
  <c r="R383" i="1"/>
  <c r="O382" i="1"/>
  <c r="O381" i="1"/>
  <c r="O383" i="1"/>
  <c r="L382" i="1"/>
  <c r="L381" i="1"/>
  <c r="L383" i="1"/>
  <c r="I382" i="1"/>
  <c r="I381" i="1"/>
  <c r="I383" i="1"/>
  <c r="F382" i="1"/>
  <c r="F381" i="1"/>
  <c r="F383" i="1"/>
  <c r="C382" i="1"/>
  <c r="C381" i="1"/>
  <c r="C383" i="1"/>
  <c r="X377" i="1"/>
  <c r="X378" i="1"/>
  <c r="X380" i="1"/>
  <c r="U377" i="1"/>
  <c r="U378" i="1"/>
  <c r="U380" i="1"/>
  <c r="R377" i="1"/>
  <c r="R378" i="1"/>
  <c r="R380" i="1"/>
  <c r="O377" i="1"/>
  <c r="O378" i="1"/>
  <c r="O380" i="1"/>
  <c r="L377" i="1"/>
  <c r="L378" i="1"/>
  <c r="L380" i="1"/>
  <c r="I377" i="1"/>
  <c r="I378" i="1"/>
  <c r="I380" i="1"/>
  <c r="F377" i="1"/>
  <c r="F378" i="1"/>
  <c r="F380" i="1"/>
  <c r="C377" i="1"/>
  <c r="C378" i="1"/>
  <c r="C380" i="1"/>
  <c r="AA377" i="1"/>
  <c r="AA378" i="1"/>
  <c r="AA379" i="1"/>
  <c r="X379" i="1"/>
  <c r="U379" i="1"/>
  <c r="R379" i="1"/>
  <c r="O379" i="1"/>
  <c r="L379" i="1"/>
  <c r="I379" i="1"/>
  <c r="F379" i="1"/>
  <c r="C379" i="1"/>
  <c r="AA376" i="1"/>
  <c r="X376" i="1"/>
  <c r="U376" i="1"/>
  <c r="R376" i="1"/>
  <c r="O376" i="1"/>
  <c r="L376" i="1"/>
  <c r="I376" i="1"/>
  <c r="F376" i="1"/>
  <c r="C376" i="1"/>
  <c r="Z374" i="1"/>
  <c r="AA374" i="1"/>
  <c r="W374" i="1"/>
  <c r="X374" i="1"/>
  <c r="U374" i="1"/>
  <c r="R374" i="1"/>
  <c r="O374" i="1"/>
  <c r="K374" i="1"/>
  <c r="L374" i="1"/>
  <c r="I374" i="1"/>
  <c r="F374" i="1"/>
  <c r="C374" i="1"/>
  <c r="Z373" i="1"/>
  <c r="AA373" i="1"/>
  <c r="W373" i="1"/>
  <c r="X373" i="1"/>
  <c r="U373" i="1"/>
  <c r="R373" i="1"/>
  <c r="O373" i="1"/>
  <c r="K373" i="1"/>
  <c r="L373" i="1"/>
  <c r="I373" i="1"/>
  <c r="F373" i="1"/>
  <c r="C373" i="1"/>
  <c r="Z372" i="1"/>
  <c r="AA372" i="1"/>
  <c r="W372" i="1"/>
  <c r="X372" i="1"/>
  <c r="U372" i="1"/>
  <c r="R372" i="1"/>
  <c r="O372" i="1"/>
  <c r="K372" i="1"/>
  <c r="L372" i="1"/>
  <c r="I372" i="1"/>
  <c r="F372" i="1"/>
  <c r="C372" i="1"/>
  <c r="Z371" i="1"/>
  <c r="AA371" i="1"/>
  <c r="W371" i="1"/>
  <c r="X371" i="1"/>
  <c r="U371" i="1"/>
  <c r="R371" i="1"/>
  <c r="O371" i="1"/>
  <c r="K371" i="1"/>
  <c r="L371" i="1"/>
  <c r="I371" i="1"/>
  <c r="F371" i="1"/>
  <c r="C371" i="1"/>
  <c r="Z370" i="1"/>
  <c r="AA370" i="1"/>
  <c r="W370" i="1"/>
  <c r="X370" i="1"/>
  <c r="U370" i="1"/>
  <c r="R370" i="1"/>
  <c r="O370" i="1"/>
  <c r="K370" i="1"/>
  <c r="L370" i="1"/>
  <c r="I370" i="1"/>
  <c r="F370" i="1"/>
  <c r="C370" i="1"/>
  <c r="Z369" i="1"/>
  <c r="AA369" i="1"/>
  <c r="W369" i="1"/>
  <c r="X369" i="1"/>
  <c r="U369" i="1"/>
  <c r="R369" i="1"/>
  <c r="O369" i="1"/>
  <c r="K369" i="1"/>
  <c r="L369" i="1"/>
  <c r="I369" i="1"/>
  <c r="F369" i="1"/>
  <c r="C369" i="1"/>
  <c r="Z368" i="1"/>
  <c r="AA368" i="1"/>
  <c r="W368" i="1"/>
  <c r="X368" i="1"/>
  <c r="U368" i="1"/>
  <c r="R368" i="1"/>
  <c r="O368" i="1"/>
  <c r="K368" i="1"/>
  <c r="L368" i="1"/>
  <c r="I368" i="1"/>
  <c r="F368" i="1"/>
  <c r="C368" i="1"/>
  <c r="Z367" i="1"/>
  <c r="AA367" i="1"/>
  <c r="W367" i="1"/>
  <c r="X367" i="1"/>
  <c r="U367" i="1"/>
  <c r="R367" i="1"/>
  <c r="O367" i="1"/>
  <c r="K367" i="1"/>
  <c r="L367" i="1"/>
  <c r="I367" i="1"/>
  <c r="F367" i="1"/>
  <c r="C367" i="1"/>
  <c r="Z366" i="1"/>
  <c r="AA366" i="1"/>
  <c r="W366" i="1"/>
  <c r="X366" i="1"/>
  <c r="U366" i="1"/>
  <c r="R366" i="1"/>
  <c r="O366" i="1"/>
  <c r="K366" i="1"/>
  <c r="L366" i="1"/>
  <c r="I366" i="1"/>
  <c r="F366" i="1"/>
  <c r="C366" i="1"/>
  <c r="Z365" i="1"/>
  <c r="AA365" i="1"/>
  <c r="W365" i="1"/>
  <c r="X365" i="1"/>
  <c r="U365" i="1"/>
  <c r="R365" i="1"/>
  <c r="O365" i="1"/>
  <c r="K365" i="1"/>
  <c r="L365" i="1"/>
  <c r="I365" i="1"/>
  <c r="F365" i="1"/>
  <c r="C365" i="1"/>
  <c r="Z364" i="1"/>
  <c r="AA364" i="1"/>
  <c r="W364" i="1"/>
  <c r="X364" i="1"/>
  <c r="U364" i="1"/>
  <c r="R364" i="1"/>
  <c r="O364" i="1"/>
  <c r="K364" i="1"/>
  <c r="L364" i="1"/>
  <c r="I364" i="1"/>
  <c r="F364" i="1"/>
  <c r="C364" i="1"/>
  <c r="Z363" i="1"/>
  <c r="AA363" i="1"/>
  <c r="W363" i="1"/>
  <c r="X363" i="1"/>
  <c r="U363" i="1"/>
  <c r="R363" i="1"/>
  <c r="O363" i="1"/>
  <c r="K363" i="1"/>
  <c r="L363" i="1"/>
  <c r="I363" i="1"/>
  <c r="F363" i="1"/>
  <c r="C363" i="1"/>
  <c r="Z362" i="1"/>
  <c r="AB362" i="1"/>
  <c r="AA362" i="1"/>
  <c r="W362" i="1"/>
  <c r="Y362" i="1"/>
  <c r="X362" i="1"/>
  <c r="V362" i="1"/>
  <c r="U362" i="1"/>
  <c r="S362" i="1"/>
  <c r="R362" i="1"/>
  <c r="P362" i="1"/>
  <c r="O362" i="1"/>
  <c r="K362" i="1"/>
  <c r="M362" i="1"/>
  <c r="L362" i="1"/>
  <c r="J362" i="1"/>
  <c r="I362" i="1"/>
  <c r="G362" i="1"/>
  <c r="F362" i="1"/>
  <c r="D362" i="1"/>
  <c r="C362" i="1"/>
  <c r="Z361" i="1"/>
  <c r="AB361" i="1"/>
  <c r="AA361" i="1"/>
  <c r="W361" i="1"/>
  <c r="Y361" i="1"/>
  <c r="X361" i="1"/>
  <c r="V361" i="1"/>
  <c r="U361" i="1"/>
  <c r="S361" i="1"/>
  <c r="R361" i="1"/>
  <c r="P361" i="1"/>
  <c r="O361" i="1"/>
  <c r="K361" i="1"/>
  <c r="M361" i="1"/>
  <c r="L361" i="1"/>
  <c r="J361" i="1"/>
  <c r="I361" i="1"/>
  <c r="G361" i="1"/>
  <c r="F361" i="1"/>
  <c r="D361" i="1"/>
  <c r="C361" i="1"/>
  <c r="Z360" i="1"/>
  <c r="AB360" i="1"/>
  <c r="AA360" i="1"/>
  <c r="W360" i="1"/>
  <c r="Y360" i="1"/>
  <c r="X360" i="1"/>
  <c r="V360" i="1"/>
  <c r="U360" i="1"/>
  <c r="S360" i="1"/>
  <c r="R360" i="1"/>
  <c r="P360" i="1"/>
  <c r="O360" i="1"/>
  <c r="K360" i="1"/>
  <c r="M360" i="1"/>
  <c r="L360" i="1"/>
  <c r="J360" i="1"/>
  <c r="I360" i="1"/>
  <c r="G360" i="1"/>
  <c r="F360" i="1"/>
  <c r="D360" i="1"/>
  <c r="C360" i="1"/>
  <c r="Z359" i="1"/>
  <c r="AB359" i="1"/>
  <c r="AA359" i="1"/>
  <c r="W359" i="1"/>
  <c r="Y359" i="1"/>
  <c r="X359" i="1"/>
  <c r="V359" i="1"/>
  <c r="U359" i="1"/>
  <c r="S359" i="1"/>
  <c r="R359" i="1"/>
  <c r="P359" i="1"/>
  <c r="O359" i="1"/>
  <c r="K359" i="1"/>
  <c r="M359" i="1"/>
  <c r="L359" i="1"/>
  <c r="J359" i="1"/>
  <c r="I359" i="1"/>
  <c r="G359" i="1"/>
  <c r="F359" i="1"/>
  <c r="D359" i="1"/>
  <c r="C359" i="1"/>
  <c r="Z358" i="1"/>
  <c r="AB358" i="1"/>
  <c r="AA358" i="1"/>
  <c r="W358" i="1"/>
  <c r="Y358" i="1"/>
  <c r="X358" i="1"/>
  <c r="V358" i="1"/>
  <c r="U358" i="1"/>
  <c r="S358" i="1"/>
  <c r="R358" i="1"/>
  <c r="P358" i="1"/>
  <c r="O358" i="1"/>
  <c r="K358" i="1"/>
  <c r="M358" i="1"/>
  <c r="L358" i="1"/>
  <c r="J358" i="1"/>
  <c r="I358" i="1"/>
  <c r="G358" i="1"/>
  <c r="F358" i="1"/>
  <c r="D358" i="1"/>
  <c r="C358" i="1"/>
  <c r="Z357" i="1"/>
  <c r="AB357" i="1"/>
  <c r="AA357" i="1"/>
  <c r="W357" i="1"/>
  <c r="Y357" i="1"/>
  <c r="X357" i="1"/>
  <c r="V357" i="1"/>
  <c r="U357" i="1"/>
  <c r="S357" i="1"/>
  <c r="R357" i="1"/>
  <c r="P357" i="1"/>
  <c r="O357" i="1"/>
  <c r="K357" i="1"/>
  <c r="M357" i="1"/>
  <c r="L357" i="1"/>
  <c r="J357" i="1"/>
  <c r="I357" i="1"/>
  <c r="G357" i="1"/>
  <c r="F357" i="1"/>
  <c r="D357" i="1"/>
  <c r="C357" i="1"/>
  <c r="Z356" i="1"/>
  <c r="AB356" i="1"/>
  <c r="AA356" i="1"/>
  <c r="W356" i="1"/>
  <c r="Y356" i="1"/>
  <c r="X356" i="1"/>
  <c r="V356" i="1"/>
  <c r="U356" i="1"/>
  <c r="S356" i="1"/>
  <c r="R356" i="1"/>
  <c r="P356" i="1"/>
  <c r="O356" i="1"/>
  <c r="K356" i="1"/>
  <c r="M356" i="1"/>
  <c r="L356" i="1"/>
  <c r="J356" i="1"/>
  <c r="I356" i="1"/>
  <c r="G356" i="1"/>
  <c r="F356" i="1"/>
  <c r="D356" i="1"/>
  <c r="C356" i="1"/>
  <c r="Z355" i="1"/>
  <c r="AB355" i="1"/>
  <c r="AA355" i="1"/>
  <c r="W355" i="1"/>
  <c r="Y355" i="1"/>
  <c r="X355" i="1"/>
  <c r="V355" i="1"/>
  <c r="U355" i="1"/>
  <c r="S355" i="1"/>
  <c r="R355" i="1"/>
  <c r="P355" i="1"/>
  <c r="O355" i="1"/>
  <c r="K355" i="1"/>
  <c r="M355" i="1"/>
  <c r="L355" i="1"/>
  <c r="J355" i="1"/>
  <c r="I355" i="1"/>
  <c r="G355" i="1"/>
  <c r="F355" i="1"/>
  <c r="D355" i="1"/>
  <c r="C355" i="1"/>
  <c r="Z354" i="1"/>
  <c r="AB354" i="1"/>
  <c r="AA354" i="1"/>
  <c r="W354" i="1"/>
  <c r="Y354" i="1"/>
  <c r="X354" i="1"/>
  <c r="V354" i="1"/>
  <c r="U354" i="1"/>
  <c r="S354" i="1"/>
  <c r="R354" i="1"/>
  <c r="P354" i="1"/>
  <c r="O354" i="1"/>
  <c r="K354" i="1"/>
  <c r="M354" i="1"/>
  <c r="L354" i="1"/>
  <c r="J354" i="1"/>
  <c r="I354" i="1"/>
  <c r="G354" i="1"/>
  <c r="F354" i="1"/>
  <c r="D354" i="1"/>
  <c r="C354" i="1"/>
  <c r="Z353" i="1"/>
  <c r="AB353" i="1"/>
  <c r="AA353" i="1"/>
  <c r="W353" i="1"/>
  <c r="Y353" i="1"/>
  <c r="X353" i="1"/>
  <c r="V353" i="1"/>
  <c r="U353" i="1"/>
  <c r="S353" i="1"/>
  <c r="R353" i="1"/>
  <c r="P353" i="1"/>
  <c r="O353" i="1"/>
  <c r="K353" i="1"/>
  <c r="M353" i="1"/>
  <c r="L353" i="1"/>
  <c r="J353" i="1"/>
  <c r="I353" i="1"/>
  <c r="G353" i="1"/>
  <c r="F353" i="1"/>
  <c r="D353" i="1"/>
  <c r="C353" i="1"/>
  <c r="Z352" i="1"/>
  <c r="AB352" i="1"/>
  <c r="AA352" i="1"/>
  <c r="W352" i="1"/>
  <c r="Y352" i="1"/>
  <c r="X352" i="1"/>
  <c r="V352" i="1"/>
  <c r="U352" i="1"/>
  <c r="S352" i="1"/>
  <c r="R352" i="1"/>
  <c r="P352" i="1"/>
  <c r="O352" i="1"/>
  <c r="K352" i="1"/>
  <c r="M352" i="1"/>
  <c r="L352" i="1"/>
  <c r="J352" i="1"/>
  <c r="I352" i="1"/>
  <c r="G352" i="1"/>
  <c r="F352" i="1"/>
  <c r="D352" i="1"/>
  <c r="C352" i="1"/>
  <c r="Z351" i="1"/>
  <c r="AB351" i="1"/>
  <c r="AA351" i="1"/>
  <c r="W351" i="1"/>
  <c r="Y351" i="1"/>
  <c r="X351" i="1"/>
  <c r="V351" i="1"/>
  <c r="U351" i="1"/>
  <c r="S351" i="1"/>
  <c r="R351" i="1"/>
  <c r="P351" i="1"/>
  <c r="O351" i="1"/>
  <c r="K351" i="1"/>
  <c r="M351" i="1"/>
  <c r="L351" i="1"/>
  <c r="J351" i="1"/>
  <c r="I351" i="1"/>
  <c r="G351" i="1"/>
  <c r="F351" i="1"/>
  <c r="D351" i="1"/>
  <c r="C351" i="1"/>
  <c r="Z350" i="1"/>
  <c r="AB350" i="1"/>
  <c r="AA350" i="1"/>
  <c r="W350" i="1"/>
  <c r="Y350" i="1"/>
  <c r="X350" i="1"/>
  <c r="V350" i="1"/>
  <c r="U350" i="1"/>
  <c r="S350" i="1"/>
  <c r="R350" i="1"/>
  <c r="P350" i="1"/>
  <c r="O350" i="1"/>
  <c r="K350" i="1"/>
  <c r="M350" i="1"/>
  <c r="L350" i="1"/>
  <c r="J350" i="1"/>
  <c r="I350" i="1"/>
  <c r="G350" i="1"/>
  <c r="F350" i="1"/>
  <c r="D350" i="1"/>
  <c r="C350" i="1"/>
  <c r="Z349" i="1"/>
  <c r="AB349" i="1"/>
  <c r="AA349" i="1"/>
  <c r="W349" i="1"/>
  <c r="Y349" i="1"/>
  <c r="X349" i="1"/>
  <c r="V349" i="1"/>
  <c r="U349" i="1"/>
  <c r="S349" i="1"/>
  <c r="R349" i="1"/>
  <c r="P349" i="1"/>
  <c r="O349" i="1"/>
  <c r="K349" i="1"/>
  <c r="M349" i="1"/>
  <c r="L349" i="1"/>
  <c r="J349" i="1"/>
  <c r="I349" i="1"/>
  <c r="G349" i="1"/>
  <c r="F349" i="1"/>
  <c r="D349" i="1"/>
  <c r="C349" i="1"/>
  <c r="Z348" i="1"/>
  <c r="AB348" i="1"/>
  <c r="AA348" i="1"/>
  <c r="W348" i="1"/>
  <c r="Y348" i="1"/>
  <c r="X348" i="1"/>
  <c r="V348" i="1"/>
  <c r="U348" i="1"/>
  <c r="S348" i="1"/>
  <c r="R348" i="1"/>
  <c r="P348" i="1"/>
  <c r="O348" i="1"/>
  <c r="K348" i="1"/>
  <c r="M348" i="1"/>
  <c r="L348" i="1"/>
  <c r="J348" i="1"/>
  <c r="I348" i="1"/>
  <c r="G348" i="1"/>
  <c r="F348" i="1"/>
  <c r="D348" i="1"/>
  <c r="C348" i="1"/>
  <c r="Z347" i="1"/>
  <c r="AB347" i="1"/>
  <c r="AA347" i="1"/>
  <c r="W347" i="1"/>
  <c r="Y347" i="1"/>
  <c r="X347" i="1"/>
  <c r="V347" i="1"/>
  <c r="U347" i="1"/>
  <c r="S347" i="1"/>
  <c r="R347" i="1"/>
  <c r="P347" i="1"/>
  <c r="O347" i="1"/>
  <c r="K347" i="1"/>
  <c r="M347" i="1"/>
  <c r="L347" i="1"/>
  <c r="J347" i="1"/>
  <c r="I347" i="1"/>
  <c r="G347" i="1"/>
  <c r="F347" i="1"/>
  <c r="D347" i="1"/>
  <c r="C347" i="1"/>
  <c r="Z346" i="1"/>
  <c r="AB346" i="1"/>
  <c r="AA346" i="1"/>
  <c r="W346" i="1"/>
  <c r="Y346" i="1"/>
  <c r="X346" i="1"/>
  <c r="V346" i="1"/>
  <c r="U346" i="1"/>
  <c r="S346" i="1"/>
  <c r="R346" i="1"/>
  <c r="P346" i="1"/>
  <c r="O346" i="1"/>
  <c r="K346" i="1"/>
  <c r="M346" i="1"/>
  <c r="L346" i="1"/>
  <c r="J346" i="1"/>
  <c r="I346" i="1"/>
  <c r="G346" i="1"/>
  <c r="F346" i="1"/>
  <c r="D346" i="1"/>
  <c r="C346" i="1"/>
  <c r="Z345" i="1"/>
  <c r="AB345" i="1"/>
  <c r="AA345" i="1"/>
  <c r="W345" i="1"/>
  <c r="Y345" i="1"/>
  <c r="X345" i="1"/>
  <c r="V345" i="1"/>
  <c r="U345" i="1"/>
  <c r="S345" i="1"/>
  <c r="R345" i="1"/>
  <c r="P345" i="1"/>
  <c r="O345" i="1"/>
  <c r="K345" i="1"/>
  <c r="M345" i="1"/>
  <c r="L345" i="1"/>
  <c r="J345" i="1"/>
  <c r="I345" i="1"/>
  <c r="G345" i="1"/>
  <c r="F345" i="1"/>
  <c r="D345" i="1"/>
  <c r="C345" i="1"/>
  <c r="Z344" i="1"/>
  <c r="AB344" i="1"/>
  <c r="AA344" i="1"/>
  <c r="W344" i="1"/>
  <c r="Y344" i="1"/>
  <c r="X344" i="1"/>
  <c r="V344" i="1"/>
  <c r="U344" i="1"/>
  <c r="S344" i="1"/>
  <c r="R344" i="1"/>
  <c r="P344" i="1"/>
  <c r="O344" i="1"/>
  <c r="K344" i="1"/>
  <c r="M344" i="1"/>
  <c r="L344" i="1"/>
  <c r="J344" i="1"/>
  <c r="I344" i="1"/>
  <c r="G344" i="1"/>
  <c r="F344" i="1"/>
  <c r="D344" i="1"/>
  <c r="C344" i="1"/>
  <c r="Z343" i="1"/>
  <c r="AB343" i="1"/>
  <c r="AA343" i="1"/>
  <c r="W343" i="1"/>
  <c r="Y343" i="1"/>
  <c r="X343" i="1"/>
  <c r="V343" i="1"/>
  <c r="U343" i="1"/>
  <c r="S343" i="1"/>
  <c r="R343" i="1"/>
  <c r="P343" i="1"/>
  <c r="O343" i="1"/>
  <c r="K343" i="1"/>
  <c r="M343" i="1"/>
  <c r="L343" i="1"/>
  <c r="J343" i="1"/>
  <c r="I343" i="1"/>
  <c r="G343" i="1"/>
  <c r="F343" i="1"/>
  <c r="D343" i="1"/>
  <c r="C343" i="1"/>
  <c r="Z342" i="1"/>
  <c r="AB342" i="1"/>
  <c r="AA342" i="1"/>
  <c r="W342" i="1"/>
  <c r="Y342" i="1"/>
  <c r="X342" i="1"/>
  <c r="V342" i="1"/>
  <c r="U342" i="1"/>
  <c r="S342" i="1"/>
  <c r="R342" i="1"/>
  <c r="P342" i="1"/>
  <c r="O342" i="1"/>
  <c r="K342" i="1"/>
  <c r="M342" i="1"/>
  <c r="L342" i="1"/>
  <c r="J342" i="1"/>
  <c r="I342" i="1"/>
  <c r="G342" i="1"/>
  <c r="F342" i="1"/>
  <c r="D342" i="1"/>
  <c r="C342" i="1"/>
  <c r="Z341" i="1"/>
  <c r="AB341" i="1"/>
  <c r="AA341" i="1"/>
  <c r="W341" i="1"/>
  <c r="Y341" i="1"/>
  <c r="X341" i="1"/>
  <c r="V341" i="1"/>
  <c r="U341" i="1"/>
  <c r="S341" i="1"/>
  <c r="R341" i="1"/>
  <c r="P341" i="1"/>
  <c r="O341" i="1"/>
  <c r="K341" i="1"/>
  <c r="M341" i="1"/>
  <c r="L341" i="1"/>
  <c r="J341" i="1"/>
  <c r="I341" i="1"/>
  <c r="G341" i="1"/>
  <c r="F341" i="1"/>
  <c r="D341" i="1"/>
  <c r="C341" i="1"/>
  <c r="Z340" i="1"/>
  <c r="AB340" i="1"/>
  <c r="AA340" i="1"/>
  <c r="W340" i="1"/>
  <c r="Y340" i="1"/>
  <c r="X340" i="1"/>
  <c r="V340" i="1"/>
  <c r="U340" i="1"/>
  <c r="S340" i="1"/>
  <c r="R340" i="1"/>
  <c r="P340" i="1"/>
  <c r="O340" i="1"/>
  <c r="K340" i="1"/>
  <c r="M340" i="1"/>
  <c r="L340" i="1"/>
  <c r="J340" i="1"/>
  <c r="I340" i="1"/>
  <c r="G340" i="1"/>
  <c r="F340" i="1"/>
  <c r="D340" i="1"/>
  <c r="C340" i="1"/>
  <c r="Z339" i="1"/>
  <c r="AB339" i="1"/>
  <c r="AA339" i="1"/>
  <c r="W339" i="1"/>
  <c r="Y339" i="1"/>
  <c r="X339" i="1"/>
  <c r="V339" i="1"/>
  <c r="U339" i="1"/>
  <c r="S339" i="1"/>
  <c r="R339" i="1"/>
  <c r="P339" i="1"/>
  <c r="O339" i="1"/>
  <c r="K339" i="1"/>
  <c r="M339" i="1"/>
  <c r="L339" i="1"/>
  <c r="J339" i="1"/>
  <c r="I339" i="1"/>
  <c r="G339" i="1"/>
  <c r="F339" i="1"/>
  <c r="D339" i="1"/>
  <c r="C339" i="1"/>
  <c r="Z338" i="1"/>
  <c r="AB338" i="1"/>
  <c r="AA338" i="1"/>
  <c r="W338" i="1"/>
  <c r="Y338" i="1"/>
  <c r="X338" i="1"/>
  <c r="V338" i="1"/>
  <c r="U338" i="1"/>
  <c r="S338" i="1"/>
  <c r="R338" i="1"/>
  <c r="P338" i="1"/>
  <c r="O338" i="1"/>
  <c r="K338" i="1"/>
  <c r="M338" i="1"/>
  <c r="L338" i="1"/>
  <c r="J338" i="1"/>
  <c r="I338" i="1"/>
  <c r="G338" i="1"/>
  <c r="F338" i="1"/>
  <c r="D338" i="1"/>
  <c r="C338" i="1"/>
  <c r="Z337" i="1"/>
  <c r="AB337" i="1"/>
  <c r="AA337" i="1"/>
  <c r="W337" i="1"/>
  <c r="Y337" i="1"/>
  <c r="X337" i="1"/>
  <c r="V337" i="1"/>
  <c r="U337" i="1"/>
  <c r="S337" i="1"/>
  <c r="R337" i="1"/>
  <c r="P337" i="1"/>
  <c r="O337" i="1"/>
  <c r="K337" i="1"/>
  <c r="M337" i="1"/>
  <c r="L337" i="1"/>
  <c r="J337" i="1"/>
  <c r="I337" i="1"/>
  <c r="G337" i="1"/>
  <c r="F337" i="1"/>
  <c r="D337" i="1"/>
  <c r="C337" i="1"/>
  <c r="Z336" i="1"/>
  <c r="AB336" i="1"/>
  <c r="AA336" i="1"/>
  <c r="W336" i="1"/>
  <c r="Y336" i="1"/>
  <c r="X336" i="1"/>
  <c r="V336" i="1"/>
  <c r="U336" i="1"/>
  <c r="S336" i="1"/>
  <c r="R336" i="1"/>
  <c r="P336" i="1"/>
  <c r="O336" i="1"/>
  <c r="K336" i="1"/>
  <c r="M336" i="1"/>
  <c r="L336" i="1"/>
  <c r="J336" i="1"/>
  <c r="I336" i="1"/>
  <c r="G336" i="1"/>
  <c r="F336" i="1"/>
  <c r="D336" i="1"/>
  <c r="C336" i="1"/>
  <c r="Z335" i="1"/>
  <c r="AB335" i="1"/>
  <c r="AA335" i="1"/>
  <c r="W335" i="1"/>
  <c r="Y335" i="1"/>
  <c r="X335" i="1"/>
  <c r="V335" i="1"/>
  <c r="U335" i="1"/>
  <c r="S335" i="1"/>
  <c r="R335" i="1"/>
  <c r="P335" i="1"/>
  <c r="O335" i="1"/>
  <c r="K335" i="1"/>
  <c r="M335" i="1"/>
  <c r="L335" i="1"/>
  <c r="J335" i="1"/>
  <c r="I335" i="1"/>
  <c r="G335" i="1"/>
  <c r="F335" i="1"/>
  <c r="D335" i="1"/>
  <c r="C335" i="1"/>
  <c r="Z334" i="1"/>
  <c r="AB334" i="1"/>
  <c r="AA334" i="1"/>
  <c r="W334" i="1"/>
  <c r="Y334" i="1"/>
  <c r="X334" i="1"/>
  <c r="V334" i="1"/>
  <c r="U334" i="1"/>
  <c r="S334" i="1"/>
  <c r="R334" i="1"/>
  <c r="P334" i="1"/>
  <c r="O334" i="1"/>
  <c r="K334" i="1"/>
  <c r="M334" i="1"/>
  <c r="L334" i="1"/>
  <c r="J334" i="1"/>
  <c r="I334" i="1"/>
  <c r="G334" i="1"/>
  <c r="F334" i="1"/>
  <c r="D334" i="1"/>
  <c r="C334" i="1"/>
  <c r="Z333" i="1"/>
  <c r="AB333" i="1"/>
  <c r="AA333" i="1"/>
  <c r="W333" i="1"/>
  <c r="Y333" i="1"/>
  <c r="X333" i="1"/>
  <c r="V333" i="1"/>
  <c r="U333" i="1"/>
  <c r="S333" i="1"/>
  <c r="R333" i="1"/>
  <c r="P333" i="1"/>
  <c r="O333" i="1"/>
  <c r="K333" i="1"/>
  <c r="M333" i="1"/>
  <c r="L333" i="1"/>
  <c r="J333" i="1"/>
  <c r="I333" i="1"/>
  <c r="G333" i="1"/>
  <c r="F333" i="1"/>
  <c r="D333" i="1"/>
  <c r="C333" i="1"/>
  <c r="Z332" i="1"/>
  <c r="AB332" i="1"/>
  <c r="AA332" i="1"/>
  <c r="W332" i="1"/>
  <c r="Y332" i="1"/>
  <c r="X332" i="1"/>
  <c r="V332" i="1"/>
  <c r="U332" i="1"/>
  <c r="S332" i="1"/>
  <c r="R332" i="1"/>
  <c r="P332" i="1"/>
  <c r="O332" i="1"/>
  <c r="K332" i="1"/>
  <c r="M332" i="1"/>
  <c r="L332" i="1"/>
  <c r="J332" i="1"/>
  <c r="I332" i="1"/>
  <c r="G332" i="1"/>
  <c r="F332" i="1"/>
  <c r="D332" i="1"/>
  <c r="C332" i="1"/>
  <c r="Z331" i="1"/>
  <c r="AB331" i="1"/>
  <c r="AA331" i="1"/>
  <c r="W331" i="1"/>
  <c r="Y331" i="1"/>
  <c r="X331" i="1"/>
  <c r="V331" i="1"/>
  <c r="U331" i="1"/>
  <c r="S331" i="1"/>
  <c r="R331" i="1"/>
  <c r="P331" i="1"/>
  <c r="O331" i="1"/>
  <c r="K331" i="1"/>
  <c r="M331" i="1"/>
  <c r="L331" i="1"/>
  <c r="J331" i="1"/>
  <c r="I331" i="1"/>
  <c r="G331" i="1"/>
  <c r="F331" i="1"/>
  <c r="D331" i="1"/>
  <c r="C331" i="1"/>
  <c r="Z330" i="1"/>
  <c r="AB330" i="1"/>
  <c r="AA330" i="1"/>
  <c r="W330" i="1"/>
  <c r="Y330" i="1"/>
  <c r="X330" i="1"/>
  <c r="V330" i="1"/>
  <c r="U330" i="1"/>
  <c r="S330" i="1"/>
  <c r="R330" i="1"/>
  <c r="P330" i="1"/>
  <c r="O330" i="1"/>
  <c r="K330" i="1"/>
  <c r="M330" i="1"/>
  <c r="L330" i="1"/>
  <c r="J330" i="1"/>
  <c r="I330" i="1"/>
  <c r="G330" i="1"/>
  <c r="F330" i="1"/>
  <c r="D330" i="1"/>
  <c r="C330" i="1"/>
  <c r="Z329" i="1"/>
  <c r="AB329" i="1"/>
  <c r="AA329" i="1"/>
  <c r="W329" i="1"/>
  <c r="Y329" i="1"/>
  <c r="X329" i="1"/>
  <c r="V329" i="1"/>
  <c r="U329" i="1"/>
  <c r="S329" i="1"/>
  <c r="R329" i="1"/>
  <c r="P329" i="1"/>
  <c r="O329" i="1"/>
  <c r="K329" i="1"/>
  <c r="M329" i="1"/>
  <c r="L329" i="1"/>
  <c r="J329" i="1"/>
  <c r="I329" i="1"/>
  <c r="G329" i="1"/>
  <c r="F329" i="1"/>
  <c r="D329" i="1"/>
  <c r="C329" i="1"/>
  <c r="Z328" i="1"/>
  <c r="AB328" i="1"/>
  <c r="AA328" i="1"/>
  <c r="W328" i="1"/>
  <c r="Y328" i="1"/>
  <c r="X328" i="1"/>
  <c r="V328" i="1"/>
  <c r="U328" i="1"/>
  <c r="S328" i="1"/>
  <c r="R328" i="1"/>
  <c r="P328" i="1"/>
  <c r="O328" i="1"/>
  <c r="K328" i="1"/>
  <c r="M328" i="1"/>
  <c r="L328" i="1"/>
  <c r="J328" i="1"/>
  <c r="I328" i="1"/>
  <c r="G328" i="1"/>
  <c r="F328" i="1"/>
  <c r="D328" i="1"/>
  <c r="C328" i="1"/>
  <c r="Z327" i="1"/>
  <c r="AB327" i="1"/>
  <c r="AA327" i="1"/>
  <c r="W327" i="1"/>
  <c r="Y327" i="1"/>
  <c r="X327" i="1"/>
  <c r="V327" i="1"/>
  <c r="U327" i="1"/>
  <c r="S327" i="1"/>
  <c r="R327" i="1"/>
  <c r="P327" i="1"/>
  <c r="O327" i="1"/>
  <c r="K327" i="1"/>
  <c r="M327" i="1"/>
  <c r="L327" i="1"/>
  <c r="J327" i="1"/>
  <c r="I327" i="1"/>
  <c r="G327" i="1"/>
  <c r="F327" i="1"/>
  <c r="D327" i="1"/>
  <c r="C327" i="1"/>
  <c r="Z326" i="1"/>
  <c r="AB326" i="1"/>
  <c r="AA326" i="1"/>
  <c r="W326" i="1"/>
  <c r="Y326" i="1"/>
  <c r="X326" i="1"/>
  <c r="V326" i="1"/>
  <c r="U326" i="1"/>
  <c r="S326" i="1"/>
  <c r="R326" i="1"/>
  <c r="P326" i="1"/>
  <c r="O326" i="1"/>
  <c r="K326" i="1"/>
  <c r="M326" i="1"/>
  <c r="L326" i="1"/>
  <c r="J326" i="1"/>
  <c r="I326" i="1"/>
  <c r="G326" i="1"/>
  <c r="F326" i="1"/>
  <c r="D326" i="1"/>
  <c r="C326" i="1"/>
  <c r="Z325" i="1"/>
  <c r="AB325" i="1"/>
  <c r="AA325" i="1"/>
  <c r="W325" i="1"/>
  <c r="Y325" i="1"/>
  <c r="X325" i="1"/>
  <c r="V325" i="1"/>
  <c r="U325" i="1"/>
  <c r="S325" i="1"/>
  <c r="R325" i="1"/>
  <c r="P325" i="1"/>
  <c r="O325" i="1"/>
  <c r="K325" i="1"/>
  <c r="M325" i="1"/>
  <c r="L325" i="1"/>
  <c r="J325" i="1"/>
  <c r="I325" i="1"/>
  <c r="G325" i="1"/>
  <c r="F325" i="1"/>
  <c r="D325" i="1"/>
  <c r="C325" i="1"/>
  <c r="Z324" i="1"/>
  <c r="AB324" i="1"/>
  <c r="AA324" i="1"/>
  <c r="W324" i="1"/>
  <c r="Y324" i="1"/>
  <c r="X324" i="1"/>
  <c r="V324" i="1"/>
  <c r="U324" i="1"/>
  <c r="S324" i="1"/>
  <c r="R324" i="1"/>
  <c r="P324" i="1"/>
  <c r="O324" i="1"/>
  <c r="K324" i="1"/>
  <c r="M324" i="1"/>
  <c r="L324" i="1"/>
  <c r="J324" i="1"/>
  <c r="I324" i="1"/>
  <c r="G324" i="1"/>
  <c r="F324" i="1"/>
  <c r="D324" i="1"/>
  <c r="C324" i="1"/>
  <c r="Z323" i="1"/>
  <c r="AB323" i="1"/>
  <c r="AA323" i="1"/>
  <c r="W323" i="1"/>
  <c r="Y323" i="1"/>
  <c r="X323" i="1"/>
  <c r="V323" i="1"/>
  <c r="U323" i="1"/>
  <c r="S323" i="1"/>
  <c r="R323" i="1"/>
  <c r="P323" i="1"/>
  <c r="O323" i="1"/>
  <c r="K323" i="1"/>
  <c r="M323" i="1"/>
  <c r="L323" i="1"/>
  <c r="J323" i="1"/>
  <c r="I323" i="1"/>
  <c r="G323" i="1"/>
  <c r="F323" i="1"/>
  <c r="D323" i="1"/>
  <c r="C323" i="1"/>
  <c r="Z322" i="1"/>
  <c r="AB322" i="1"/>
  <c r="AA322" i="1"/>
  <c r="W322" i="1"/>
  <c r="Y322" i="1"/>
  <c r="X322" i="1"/>
  <c r="V322" i="1"/>
  <c r="U322" i="1"/>
  <c r="S322" i="1"/>
  <c r="R322" i="1"/>
  <c r="P322" i="1"/>
  <c r="O322" i="1"/>
  <c r="K322" i="1"/>
  <c r="M322" i="1"/>
  <c r="L322" i="1"/>
  <c r="J322" i="1"/>
  <c r="I322" i="1"/>
  <c r="G322" i="1"/>
  <c r="F322" i="1"/>
  <c r="D322" i="1"/>
  <c r="C322" i="1"/>
  <c r="Z321" i="1"/>
  <c r="AB321" i="1"/>
  <c r="AA321" i="1"/>
  <c r="W321" i="1"/>
  <c r="Y321" i="1"/>
  <c r="X321" i="1"/>
  <c r="V321" i="1"/>
  <c r="U321" i="1"/>
  <c r="S321" i="1"/>
  <c r="R321" i="1"/>
  <c r="P321" i="1"/>
  <c r="O321" i="1"/>
  <c r="K321" i="1"/>
  <c r="M321" i="1"/>
  <c r="L321" i="1"/>
  <c r="J321" i="1"/>
  <c r="I321" i="1"/>
  <c r="G321" i="1"/>
  <c r="F321" i="1"/>
  <c r="D321" i="1"/>
  <c r="C321" i="1"/>
  <c r="Z320" i="1"/>
  <c r="AB320" i="1"/>
  <c r="AA320" i="1"/>
  <c r="W320" i="1"/>
  <c r="Y320" i="1"/>
  <c r="X320" i="1"/>
  <c r="V320" i="1"/>
  <c r="U320" i="1"/>
  <c r="S320" i="1"/>
  <c r="R320" i="1"/>
  <c r="P320" i="1"/>
  <c r="O320" i="1"/>
  <c r="K320" i="1"/>
  <c r="M320" i="1"/>
  <c r="L320" i="1"/>
  <c r="J320" i="1"/>
  <c r="I320" i="1"/>
  <c r="G320" i="1"/>
  <c r="F320" i="1"/>
  <c r="D320" i="1"/>
  <c r="C320" i="1"/>
  <c r="Z319" i="1"/>
  <c r="AB319" i="1"/>
  <c r="AA319" i="1"/>
  <c r="W319" i="1"/>
  <c r="Y319" i="1"/>
  <c r="X319" i="1"/>
  <c r="V319" i="1"/>
  <c r="U319" i="1"/>
  <c r="S319" i="1"/>
  <c r="R319" i="1"/>
  <c r="P319" i="1"/>
  <c r="O319" i="1"/>
  <c r="K319" i="1"/>
  <c r="M319" i="1"/>
  <c r="L319" i="1"/>
  <c r="J319" i="1"/>
  <c r="I319" i="1"/>
  <c r="G319" i="1"/>
  <c r="F319" i="1"/>
  <c r="D319" i="1"/>
  <c r="C319" i="1"/>
  <c r="Z318" i="1"/>
  <c r="AB318" i="1"/>
  <c r="AA318" i="1"/>
  <c r="W318" i="1"/>
  <c r="Y318" i="1"/>
  <c r="X318" i="1"/>
  <c r="V318" i="1"/>
  <c r="U318" i="1"/>
  <c r="S318" i="1"/>
  <c r="R318" i="1"/>
  <c r="P318" i="1"/>
  <c r="O318" i="1"/>
  <c r="K318" i="1"/>
  <c r="M318" i="1"/>
  <c r="L318" i="1"/>
  <c r="J318" i="1"/>
  <c r="I318" i="1"/>
  <c r="G318" i="1"/>
  <c r="F318" i="1"/>
  <c r="D318" i="1"/>
  <c r="C318" i="1"/>
  <c r="Z317" i="1"/>
  <c r="AB317" i="1"/>
  <c r="AA317" i="1"/>
  <c r="W317" i="1"/>
  <c r="Y317" i="1"/>
  <c r="X317" i="1"/>
  <c r="V317" i="1"/>
  <c r="U317" i="1"/>
  <c r="S317" i="1"/>
  <c r="R317" i="1"/>
  <c r="P317" i="1"/>
  <c r="O317" i="1"/>
  <c r="K317" i="1"/>
  <c r="M317" i="1"/>
  <c r="L317" i="1"/>
  <c r="J317" i="1"/>
  <c r="I317" i="1"/>
  <c r="G317" i="1"/>
  <c r="F317" i="1"/>
  <c r="D317" i="1"/>
  <c r="C317" i="1"/>
  <c r="Z316" i="1"/>
  <c r="AB316" i="1"/>
  <c r="AA316" i="1"/>
  <c r="W316" i="1"/>
  <c r="Y316" i="1"/>
  <c r="X316" i="1"/>
  <c r="V316" i="1"/>
  <c r="U316" i="1"/>
  <c r="S316" i="1"/>
  <c r="R316" i="1"/>
  <c r="P316" i="1"/>
  <c r="O316" i="1"/>
  <c r="K316" i="1"/>
  <c r="M316" i="1"/>
  <c r="L316" i="1"/>
  <c r="J316" i="1"/>
  <c r="I316" i="1"/>
  <c r="G316" i="1"/>
  <c r="F316" i="1"/>
  <c r="D316" i="1"/>
  <c r="C316" i="1"/>
  <c r="Z315" i="1"/>
  <c r="AB315" i="1"/>
  <c r="AA315" i="1"/>
  <c r="W315" i="1"/>
  <c r="Y315" i="1"/>
  <c r="X315" i="1"/>
  <c r="V315" i="1"/>
  <c r="U315" i="1"/>
  <c r="S315" i="1"/>
  <c r="R315" i="1"/>
  <c r="P315" i="1"/>
  <c r="O315" i="1"/>
  <c r="K315" i="1"/>
  <c r="M315" i="1"/>
  <c r="L315" i="1"/>
  <c r="J315" i="1"/>
  <c r="I315" i="1"/>
  <c r="G315" i="1"/>
  <c r="F315" i="1"/>
  <c r="D315" i="1"/>
  <c r="C315" i="1"/>
  <c r="Z314" i="1"/>
  <c r="AB314" i="1"/>
  <c r="AA314" i="1"/>
  <c r="W314" i="1"/>
  <c r="Y314" i="1"/>
  <c r="X314" i="1"/>
  <c r="V314" i="1"/>
  <c r="U314" i="1"/>
  <c r="S314" i="1"/>
  <c r="R314" i="1"/>
  <c r="P314" i="1"/>
  <c r="O314" i="1"/>
  <c r="K314" i="1"/>
  <c r="M314" i="1"/>
  <c r="L314" i="1"/>
  <c r="J314" i="1"/>
  <c r="I314" i="1"/>
  <c r="G314" i="1"/>
  <c r="F314" i="1"/>
  <c r="D314" i="1"/>
  <c r="C314" i="1"/>
  <c r="Z313" i="1"/>
  <c r="AB313" i="1"/>
  <c r="AA313" i="1"/>
  <c r="W313" i="1"/>
  <c r="Y313" i="1"/>
  <c r="X313" i="1"/>
  <c r="V313" i="1"/>
  <c r="U313" i="1"/>
  <c r="S313" i="1"/>
  <c r="R313" i="1"/>
  <c r="P313" i="1"/>
  <c r="O313" i="1"/>
  <c r="K313" i="1"/>
  <c r="M313" i="1"/>
  <c r="L313" i="1"/>
  <c r="J313" i="1"/>
  <c r="I313" i="1"/>
  <c r="G313" i="1"/>
  <c r="F313" i="1"/>
  <c r="D313" i="1"/>
  <c r="C313" i="1"/>
  <c r="Z312" i="1"/>
  <c r="AB312" i="1"/>
  <c r="AA312" i="1"/>
  <c r="W312" i="1"/>
  <c r="Y312" i="1"/>
  <c r="X312" i="1"/>
  <c r="V312" i="1"/>
  <c r="U312" i="1"/>
  <c r="S312" i="1"/>
  <c r="R312" i="1"/>
  <c r="P312" i="1"/>
  <c r="O312" i="1"/>
  <c r="K312" i="1"/>
  <c r="M312" i="1"/>
  <c r="L312" i="1"/>
  <c r="J312" i="1"/>
  <c r="I312" i="1"/>
  <c r="G312" i="1"/>
  <c r="F312" i="1"/>
  <c r="D312" i="1"/>
  <c r="C312" i="1"/>
  <c r="Z311" i="1"/>
  <c r="AB311" i="1"/>
  <c r="AA311" i="1"/>
  <c r="W311" i="1"/>
  <c r="Y311" i="1"/>
  <c r="X311" i="1"/>
  <c r="V311" i="1"/>
  <c r="U311" i="1"/>
  <c r="S311" i="1"/>
  <c r="R311" i="1"/>
  <c r="P311" i="1"/>
  <c r="O311" i="1"/>
  <c r="K311" i="1"/>
  <c r="M311" i="1"/>
  <c r="L311" i="1"/>
  <c r="J311" i="1"/>
  <c r="I311" i="1"/>
  <c r="G311" i="1"/>
  <c r="F311" i="1"/>
  <c r="D311" i="1"/>
  <c r="C311" i="1"/>
  <c r="Z310" i="1"/>
  <c r="AB310" i="1"/>
  <c r="AA310" i="1"/>
  <c r="W310" i="1"/>
  <c r="Y310" i="1"/>
  <c r="X310" i="1"/>
  <c r="V310" i="1"/>
  <c r="U310" i="1"/>
  <c r="S310" i="1"/>
  <c r="R310" i="1"/>
  <c r="P310" i="1"/>
  <c r="O310" i="1"/>
  <c r="K310" i="1"/>
  <c r="M310" i="1"/>
  <c r="L310" i="1"/>
  <c r="J310" i="1"/>
  <c r="I310" i="1"/>
  <c r="G310" i="1"/>
  <c r="F310" i="1"/>
  <c r="D310" i="1"/>
  <c r="C310" i="1"/>
  <c r="Z309" i="1"/>
  <c r="AB309" i="1"/>
  <c r="AA309" i="1"/>
  <c r="W309" i="1"/>
  <c r="Y309" i="1"/>
  <c r="X309" i="1"/>
  <c r="V309" i="1"/>
  <c r="U309" i="1"/>
  <c r="S309" i="1"/>
  <c r="R309" i="1"/>
  <c r="P309" i="1"/>
  <c r="O309" i="1"/>
  <c r="K309" i="1"/>
  <c r="M309" i="1"/>
  <c r="L309" i="1"/>
  <c r="J309" i="1"/>
  <c r="I309" i="1"/>
  <c r="G309" i="1"/>
  <c r="F309" i="1"/>
  <c r="D309" i="1"/>
  <c r="C309" i="1"/>
  <c r="Z308" i="1"/>
  <c r="AB308" i="1"/>
  <c r="AA308" i="1"/>
  <c r="W308" i="1"/>
  <c r="Y308" i="1"/>
  <c r="X308" i="1"/>
  <c r="V308" i="1"/>
  <c r="U308" i="1"/>
  <c r="S308" i="1"/>
  <c r="R308" i="1"/>
  <c r="P308" i="1"/>
  <c r="O308" i="1"/>
  <c r="K308" i="1"/>
  <c r="M308" i="1"/>
  <c r="L308" i="1"/>
  <c r="J308" i="1"/>
  <c r="I308" i="1"/>
  <c r="G308" i="1"/>
  <c r="F308" i="1"/>
  <c r="D308" i="1"/>
  <c r="C308" i="1"/>
  <c r="Z307" i="1"/>
  <c r="AB307" i="1"/>
  <c r="AA307" i="1"/>
  <c r="W307" i="1"/>
  <c r="Y307" i="1"/>
  <c r="X307" i="1"/>
  <c r="V307" i="1"/>
  <c r="U307" i="1"/>
  <c r="S307" i="1"/>
  <c r="R307" i="1"/>
  <c r="P307" i="1"/>
  <c r="O307" i="1"/>
  <c r="K307" i="1"/>
  <c r="M307" i="1"/>
  <c r="L307" i="1"/>
  <c r="J307" i="1"/>
  <c r="I307" i="1"/>
  <c r="G307" i="1"/>
  <c r="F307" i="1"/>
  <c r="D307" i="1"/>
  <c r="C307" i="1"/>
  <c r="Z306" i="1"/>
  <c r="AB306" i="1"/>
  <c r="AA306" i="1"/>
  <c r="W306" i="1"/>
  <c r="Y306" i="1"/>
  <c r="X306" i="1"/>
  <c r="V306" i="1"/>
  <c r="U306" i="1"/>
  <c r="S306" i="1"/>
  <c r="R306" i="1"/>
  <c r="P306" i="1"/>
  <c r="O306" i="1"/>
  <c r="K306" i="1"/>
  <c r="M306" i="1"/>
  <c r="L306" i="1"/>
  <c r="J306" i="1"/>
  <c r="I306" i="1"/>
  <c r="G306" i="1"/>
  <c r="F306" i="1"/>
  <c r="D306" i="1"/>
  <c r="C306" i="1"/>
  <c r="Z305" i="1"/>
  <c r="AB305" i="1"/>
  <c r="AA305" i="1"/>
  <c r="W305" i="1"/>
  <c r="Y305" i="1"/>
  <c r="X305" i="1"/>
  <c r="V305" i="1"/>
  <c r="U305" i="1"/>
  <c r="S305" i="1"/>
  <c r="R305" i="1"/>
  <c r="P305" i="1"/>
  <c r="O305" i="1"/>
  <c r="K305" i="1"/>
  <c r="M305" i="1"/>
  <c r="L305" i="1"/>
  <c r="J305" i="1"/>
  <c r="I305" i="1"/>
  <c r="G305" i="1"/>
  <c r="F305" i="1"/>
  <c r="D305" i="1"/>
  <c r="C305" i="1"/>
  <c r="Z304" i="1"/>
  <c r="AB304" i="1"/>
  <c r="AA304" i="1"/>
  <c r="W304" i="1"/>
  <c r="Y304" i="1"/>
  <c r="X304" i="1"/>
  <c r="V304" i="1"/>
  <c r="U304" i="1"/>
  <c r="S304" i="1"/>
  <c r="R304" i="1"/>
  <c r="P304" i="1"/>
  <c r="O304" i="1"/>
  <c r="K304" i="1"/>
  <c r="M304" i="1"/>
  <c r="L304" i="1"/>
  <c r="J304" i="1"/>
  <c r="I304" i="1"/>
  <c r="G304" i="1"/>
  <c r="F304" i="1"/>
  <c r="D304" i="1"/>
  <c r="C304" i="1"/>
  <c r="Z303" i="1"/>
  <c r="AB303" i="1"/>
  <c r="AA303" i="1"/>
  <c r="W303" i="1"/>
  <c r="Y303" i="1"/>
  <c r="X303" i="1"/>
  <c r="V303" i="1"/>
  <c r="U303" i="1"/>
  <c r="S303" i="1"/>
  <c r="R303" i="1"/>
  <c r="P303" i="1"/>
  <c r="O303" i="1"/>
  <c r="K303" i="1"/>
  <c r="M303" i="1"/>
  <c r="L303" i="1"/>
  <c r="J303" i="1"/>
  <c r="I303" i="1"/>
  <c r="G303" i="1"/>
  <c r="F303" i="1"/>
  <c r="D303" i="1"/>
  <c r="C303" i="1"/>
  <c r="Z302" i="1"/>
  <c r="AB302" i="1"/>
  <c r="AA302" i="1"/>
  <c r="W302" i="1"/>
  <c r="Y302" i="1"/>
  <c r="X302" i="1"/>
  <c r="V302" i="1"/>
  <c r="U302" i="1"/>
  <c r="S302" i="1"/>
  <c r="R302" i="1"/>
  <c r="P302" i="1"/>
  <c r="O302" i="1"/>
  <c r="K302" i="1"/>
  <c r="M302" i="1"/>
  <c r="L302" i="1"/>
  <c r="J302" i="1"/>
  <c r="I302" i="1"/>
  <c r="G302" i="1"/>
  <c r="F302" i="1"/>
  <c r="D302" i="1"/>
  <c r="C302" i="1"/>
  <c r="Z301" i="1"/>
  <c r="AB301" i="1"/>
  <c r="AA301" i="1"/>
  <c r="W301" i="1"/>
  <c r="Y301" i="1"/>
  <c r="X301" i="1"/>
  <c r="V301" i="1"/>
  <c r="U301" i="1"/>
  <c r="S301" i="1"/>
  <c r="R301" i="1"/>
  <c r="P301" i="1"/>
  <c r="O301" i="1"/>
  <c r="K301" i="1"/>
  <c r="M301" i="1"/>
  <c r="L301" i="1"/>
  <c r="J301" i="1"/>
  <c r="I301" i="1"/>
  <c r="G301" i="1"/>
  <c r="F301" i="1"/>
  <c r="D301" i="1"/>
  <c r="C301" i="1"/>
  <c r="Z300" i="1"/>
  <c r="AB300" i="1"/>
  <c r="AA300" i="1"/>
  <c r="W300" i="1"/>
  <c r="Y300" i="1"/>
  <c r="X300" i="1"/>
  <c r="V300" i="1"/>
  <c r="U300" i="1"/>
  <c r="S300" i="1"/>
  <c r="R300" i="1"/>
  <c r="P300" i="1"/>
  <c r="O300" i="1"/>
  <c r="K300" i="1"/>
  <c r="M300" i="1"/>
  <c r="L300" i="1"/>
  <c r="J300" i="1"/>
  <c r="I300" i="1"/>
  <c r="G300" i="1"/>
  <c r="F300" i="1"/>
  <c r="D300" i="1"/>
  <c r="C300" i="1"/>
  <c r="Z299" i="1"/>
  <c r="AB299" i="1"/>
  <c r="AA299" i="1"/>
  <c r="W299" i="1"/>
  <c r="Y299" i="1"/>
  <c r="X299" i="1"/>
  <c r="V299" i="1"/>
  <c r="U299" i="1"/>
  <c r="S299" i="1"/>
  <c r="R299" i="1"/>
  <c r="P299" i="1"/>
  <c r="O299" i="1"/>
  <c r="K299" i="1"/>
  <c r="M299" i="1"/>
  <c r="L299" i="1"/>
  <c r="J299" i="1"/>
  <c r="I299" i="1"/>
  <c r="G299" i="1"/>
  <c r="F299" i="1"/>
  <c r="D299" i="1"/>
  <c r="C299" i="1"/>
  <c r="Z298" i="1"/>
  <c r="AB298" i="1"/>
  <c r="AA298" i="1"/>
  <c r="W298" i="1"/>
  <c r="Y298" i="1"/>
  <c r="X298" i="1"/>
  <c r="V298" i="1"/>
  <c r="U298" i="1"/>
  <c r="S298" i="1"/>
  <c r="R298" i="1"/>
  <c r="P298" i="1"/>
  <c r="O298" i="1"/>
  <c r="K298" i="1"/>
  <c r="M298" i="1"/>
  <c r="L298" i="1"/>
  <c r="J298" i="1"/>
  <c r="I298" i="1"/>
  <c r="G298" i="1"/>
  <c r="F298" i="1"/>
  <c r="D298" i="1"/>
  <c r="C298" i="1"/>
  <c r="Z297" i="1"/>
  <c r="AB297" i="1"/>
  <c r="AA297" i="1"/>
  <c r="W297" i="1"/>
  <c r="Y297" i="1"/>
  <c r="X297" i="1"/>
  <c r="V297" i="1"/>
  <c r="U297" i="1"/>
  <c r="S297" i="1"/>
  <c r="R297" i="1"/>
  <c r="P297" i="1"/>
  <c r="O297" i="1"/>
  <c r="K297" i="1"/>
  <c r="M297" i="1"/>
  <c r="L297" i="1"/>
  <c r="J297" i="1"/>
  <c r="I297" i="1"/>
  <c r="G297" i="1"/>
  <c r="F297" i="1"/>
  <c r="D297" i="1"/>
  <c r="C297" i="1"/>
  <c r="Z296" i="1"/>
  <c r="AB296" i="1"/>
  <c r="AA296" i="1"/>
  <c r="W296" i="1"/>
  <c r="Y296" i="1"/>
  <c r="X296" i="1"/>
  <c r="V296" i="1"/>
  <c r="U296" i="1"/>
  <c r="S296" i="1"/>
  <c r="R296" i="1"/>
  <c r="P296" i="1"/>
  <c r="O296" i="1"/>
  <c r="K296" i="1"/>
  <c r="M296" i="1"/>
  <c r="L296" i="1"/>
  <c r="J296" i="1"/>
  <c r="I296" i="1"/>
  <c r="G296" i="1"/>
  <c r="F296" i="1"/>
  <c r="D296" i="1"/>
  <c r="C296" i="1"/>
  <c r="Z295" i="1"/>
  <c r="AB295" i="1"/>
  <c r="AA295" i="1"/>
  <c r="W295" i="1"/>
  <c r="Y295" i="1"/>
  <c r="X295" i="1"/>
  <c r="V295" i="1"/>
  <c r="U295" i="1"/>
  <c r="S295" i="1"/>
  <c r="R295" i="1"/>
  <c r="P295" i="1"/>
  <c r="O295" i="1"/>
  <c r="K295" i="1"/>
  <c r="M295" i="1"/>
  <c r="L295" i="1"/>
  <c r="J295" i="1"/>
  <c r="I295" i="1"/>
  <c r="G295" i="1"/>
  <c r="F295" i="1"/>
  <c r="D295" i="1"/>
  <c r="C295" i="1"/>
  <c r="Z294" i="1"/>
  <c r="AB294" i="1"/>
  <c r="AA294" i="1"/>
  <c r="W294" i="1"/>
  <c r="Y294" i="1"/>
  <c r="X294" i="1"/>
  <c r="V294" i="1"/>
  <c r="U294" i="1"/>
  <c r="S294" i="1"/>
  <c r="R294" i="1"/>
  <c r="P294" i="1"/>
  <c r="O294" i="1"/>
  <c r="K294" i="1"/>
  <c r="M294" i="1"/>
  <c r="L294" i="1"/>
  <c r="J294" i="1"/>
  <c r="I294" i="1"/>
  <c r="G294" i="1"/>
  <c r="F294" i="1"/>
  <c r="D294" i="1"/>
  <c r="C294" i="1"/>
  <c r="Z293" i="1"/>
  <c r="AB293" i="1"/>
  <c r="AA293" i="1"/>
  <c r="W293" i="1"/>
  <c r="Y293" i="1"/>
  <c r="X293" i="1"/>
  <c r="V293" i="1"/>
  <c r="U293" i="1"/>
  <c r="S293" i="1"/>
  <c r="R293" i="1"/>
  <c r="P293" i="1"/>
  <c r="O293" i="1"/>
  <c r="K293" i="1"/>
  <c r="M293" i="1"/>
  <c r="L293" i="1"/>
  <c r="J293" i="1"/>
  <c r="I293" i="1"/>
  <c r="G293" i="1"/>
  <c r="F293" i="1"/>
  <c r="D293" i="1"/>
  <c r="C293" i="1"/>
  <c r="Z292" i="1"/>
  <c r="AB292" i="1"/>
  <c r="AA292" i="1"/>
  <c r="W292" i="1"/>
  <c r="Y292" i="1"/>
  <c r="X292" i="1"/>
  <c r="V292" i="1"/>
  <c r="U292" i="1"/>
  <c r="S292" i="1"/>
  <c r="R292" i="1"/>
  <c r="P292" i="1"/>
  <c r="O292" i="1"/>
  <c r="K292" i="1"/>
  <c r="M292" i="1"/>
  <c r="L292" i="1"/>
  <c r="J292" i="1"/>
  <c r="I292" i="1"/>
  <c r="G292" i="1"/>
  <c r="F292" i="1"/>
  <c r="D292" i="1"/>
  <c r="C292" i="1"/>
  <c r="Z291" i="1"/>
  <c r="AB291" i="1"/>
  <c r="AA291" i="1"/>
  <c r="W291" i="1"/>
  <c r="Y291" i="1"/>
  <c r="X291" i="1"/>
  <c r="V291" i="1"/>
  <c r="U291" i="1"/>
  <c r="S291" i="1"/>
  <c r="R291" i="1"/>
  <c r="P291" i="1"/>
  <c r="O291" i="1"/>
  <c r="K291" i="1"/>
  <c r="M291" i="1"/>
  <c r="L291" i="1"/>
  <c r="J291" i="1"/>
  <c r="I291" i="1"/>
  <c r="G291" i="1"/>
  <c r="F291" i="1"/>
  <c r="D291" i="1"/>
  <c r="C291" i="1"/>
  <c r="Z290" i="1"/>
  <c r="AB290" i="1"/>
  <c r="AA290" i="1"/>
  <c r="W290" i="1"/>
  <c r="Y290" i="1"/>
  <c r="X290" i="1"/>
  <c r="V290" i="1"/>
  <c r="U290" i="1"/>
  <c r="S290" i="1"/>
  <c r="R290" i="1"/>
  <c r="P290" i="1"/>
  <c r="O290" i="1"/>
  <c r="K290" i="1"/>
  <c r="M290" i="1"/>
  <c r="L290" i="1"/>
  <c r="J290" i="1"/>
  <c r="I290" i="1"/>
  <c r="G290" i="1"/>
  <c r="F290" i="1"/>
  <c r="D290" i="1"/>
  <c r="C290" i="1"/>
  <c r="Z289" i="1"/>
  <c r="AB289" i="1"/>
  <c r="AA289" i="1"/>
  <c r="W289" i="1"/>
  <c r="Y289" i="1"/>
  <c r="X289" i="1"/>
  <c r="V289" i="1"/>
  <c r="U289" i="1"/>
  <c r="S289" i="1"/>
  <c r="R289" i="1"/>
  <c r="P289" i="1"/>
  <c r="O289" i="1"/>
  <c r="K289" i="1"/>
  <c r="M289" i="1"/>
  <c r="L289" i="1"/>
  <c r="J289" i="1"/>
  <c r="I289" i="1"/>
  <c r="G289" i="1"/>
  <c r="F289" i="1"/>
  <c r="D289" i="1"/>
  <c r="C289" i="1"/>
  <c r="Z288" i="1"/>
  <c r="AB288" i="1"/>
  <c r="AA288" i="1"/>
  <c r="W288" i="1"/>
  <c r="Y288" i="1"/>
  <c r="X288" i="1"/>
  <c r="V288" i="1"/>
  <c r="U288" i="1"/>
  <c r="S288" i="1"/>
  <c r="R288" i="1"/>
  <c r="P288" i="1"/>
  <c r="O288" i="1"/>
  <c r="K288" i="1"/>
  <c r="M288" i="1"/>
  <c r="L288" i="1"/>
  <c r="J288" i="1"/>
  <c r="I288" i="1"/>
  <c r="G288" i="1"/>
  <c r="F288" i="1"/>
  <c r="D288" i="1"/>
  <c r="C288" i="1"/>
  <c r="Z287" i="1"/>
  <c r="AB287" i="1"/>
  <c r="AA287" i="1"/>
  <c r="W287" i="1"/>
  <c r="Y287" i="1"/>
  <c r="X287" i="1"/>
  <c r="V287" i="1"/>
  <c r="U287" i="1"/>
  <c r="S287" i="1"/>
  <c r="R287" i="1"/>
  <c r="P287" i="1"/>
  <c r="O287" i="1"/>
  <c r="K287" i="1"/>
  <c r="M287" i="1"/>
  <c r="L287" i="1"/>
  <c r="J287" i="1"/>
  <c r="I287" i="1"/>
  <c r="G287" i="1"/>
  <c r="F287" i="1"/>
  <c r="D287" i="1"/>
  <c r="C287" i="1"/>
  <c r="Z286" i="1"/>
  <c r="AB286" i="1"/>
  <c r="AA286" i="1"/>
  <c r="W286" i="1"/>
  <c r="Y286" i="1"/>
  <c r="X286" i="1"/>
  <c r="V286" i="1"/>
  <c r="U286" i="1"/>
  <c r="S286" i="1"/>
  <c r="R286" i="1"/>
  <c r="P286" i="1"/>
  <c r="O286" i="1"/>
  <c r="K286" i="1"/>
  <c r="M286" i="1"/>
  <c r="L286" i="1"/>
  <c r="J286" i="1"/>
  <c r="I286" i="1"/>
  <c r="G286" i="1"/>
  <c r="F286" i="1"/>
  <c r="D286" i="1"/>
  <c r="C286" i="1"/>
  <c r="Z285" i="1"/>
  <c r="AB285" i="1"/>
  <c r="AA285" i="1"/>
  <c r="W285" i="1"/>
  <c r="Y285" i="1"/>
  <c r="X285" i="1"/>
  <c r="V285" i="1"/>
  <c r="U285" i="1"/>
  <c r="S285" i="1"/>
  <c r="R285" i="1"/>
  <c r="P285" i="1"/>
  <c r="O285" i="1"/>
  <c r="K285" i="1"/>
  <c r="M285" i="1"/>
  <c r="L285" i="1"/>
  <c r="J285" i="1"/>
  <c r="I285" i="1"/>
  <c r="G285" i="1"/>
  <c r="F285" i="1"/>
  <c r="D285" i="1"/>
  <c r="C285" i="1"/>
  <c r="Z284" i="1"/>
  <c r="AB284" i="1"/>
  <c r="AA284" i="1"/>
  <c r="W284" i="1"/>
  <c r="Y284" i="1"/>
  <c r="X284" i="1"/>
  <c r="V284" i="1"/>
  <c r="U284" i="1"/>
  <c r="S284" i="1"/>
  <c r="R284" i="1"/>
  <c r="P284" i="1"/>
  <c r="O284" i="1"/>
  <c r="K284" i="1"/>
  <c r="M284" i="1"/>
  <c r="L284" i="1"/>
  <c r="J284" i="1"/>
  <c r="I284" i="1"/>
  <c r="G284" i="1"/>
  <c r="F284" i="1"/>
  <c r="D284" i="1"/>
  <c r="C284" i="1"/>
  <c r="Z283" i="1"/>
  <c r="AB283" i="1"/>
  <c r="AA283" i="1"/>
  <c r="W283" i="1"/>
  <c r="Y283" i="1"/>
  <c r="X283" i="1"/>
  <c r="V283" i="1"/>
  <c r="U283" i="1"/>
  <c r="S283" i="1"/>
  <c r="R283" i="1"/>
  <c r="P283" i="1"/>
  <c r="O283" i="1"/>
  <c r="K283" i="1"/>
  <c r="M283" i="1"/>
  <c r="L283" i="1"/>
  <c r="J283" i="1"/>
  <c r="I283" i="1"/>
  <c r="G283" i="1"/>
  <c r="F283" i="1"/>
  <c r="D283" i="1"/>
  <c r="C283" i="1"/>
  <c r="Z282" i="1"/>
  <c r="AB282" i="1"/>
  <c r="AA282" i="1"/>
  <c r="W282" i="1"/>
  <c r="Y282" i="1"/>
  <c r="X282" i="1"/>
  <c r="V282" i="1"/>
  <c r="U282" i="1"/>
  <c r="S282" i="1"/>
  <c r="R282" i="1"/>
  <c r="P282" i="1"/>
  <c r="O282" i="1"/>
  <c r="K282" i="1"/>
  <c r="M282" i="1"/>
  <c r="L282" i="1"/>
  <c r="J282" i="1"/>
  <c r="I282" i="1"/>
  <c r="G282" i="1"/>
  <c r="F282" i="1"/>
  <c r="D282" i="1"/>
  <c r="C282" i="1"/>
  <c r="Z281" i="1"/>
  <c r="AB281" i="1"/>
  <c r="AA281" i="1"/>
  <c r="W281" i="1"/>
  <c r="Y281" i="1"/>
  <c r="X281" i="1"/>
  <c r="V281" i="1"/>
  <c r="U281" i="1"/>
  <c r="S281" i="1"/>
  <c r="R281" i="1"/>
  <c r="P281" i="1"/>
  <c r="O281" i="1"/>
  <c r="K281" i="1"/>
  <c r="M281" i="1"/>
  <c r="L281" i="1"/>
  <c r="J281" i="1"/>
  <c r="I281" i="1"/>
  <c r="G281" i="1"/>
  <c r="F281" i="1"/>
  <c r="D281" i="1"/>
  <c r="C281" i="1"/>
  <c r="Z280" i="1"/>
  <c r="AB280" i="1"/>
  <c r="AA280" i="1"/>
  <c r="W280" i="1"/>
  <c r="Y280" i="1"/>
  <c r="X280" i="1"/>
  <c r="V280" i="1"/>
  <c r="U280" i="1"/>
  <c r="S280" i="1"/>
  <c r="R280" i="1"/>
  <c r="P280" i="1"/>
  <c r="O280" i="1"/>
  <c r="K280" i="1"/>
  <c r="M280" i="1"/>
  <c r="L280" i="1"/>
  <c r="J280" i="1"/>
  <c r="I280" i="1"/>
  <c r="G280" i="1"/>
  <c r="F280" i="1"/>
  <c r="D280" i="1"/>
  <c r="C280" i="1"/>
  <c r="Z279" i="1"/>
  <c r="AB279" i="1"/>
  <c r="AA279" i="1"/>
  <c r="W279" i="1"/>
  <c r="Y279" i="1"/>
  <c r="X279" i="1"/>
  <c r="V279" i="1"/>
  <c r="U279" i="1"/>
  <c r="S279" i="1"/>
  <c r="R279" i="1"/>
  <c r="P279" i="1"/>
  <c r="O279" i="1"/>
  <c r="K279" i="1"/>
  <c r="M279" i="1"/>
  <c r="L279" i="1"/>
  <c r="J279" i="1"/>
  <c r="I279" i="1"/>
  <c r="G279" i="1"/>
  <c r="F279" i="1"/>
  <c r="D279" i="1"/>
  <c r="C279" i="1"/>
  <c r="Z278" i="1"/>
  <c r="AB278" i="1"/>
  <c r="AA278" i="1"/>
  <c r="W278" i="1"/>
  <c r="Y278" i="1"/>
  <c r="X278" i="1"/>
  <c r="V278" i="1"/>
  <c r="U278" i="1"/>
  <c r="S278" i="1"/>
  <c r="R278" i="1"/>
  <c r="P278" i="1"/>
  <c r="O278" i="1"/>
  <c r="K278" i="1"/>
  <c r="M278" i="1"/>
  <c r="L278" i="1"/>
  <c r="J278" i="1"/>
  <c r="I278" i="1"/>
  <c r="G278" i="1"/>
  <c r="F278" i="1"/>
  <c r="D278" i="1"/>
  <c r="C278" i="1"/>
  <c r="Z277" i="1"/>
  <c r="AB277" i="1"/>
  <c r="AA277" i="1"/>
  <c r="W277" i="1"/>
  <c r="Y277" i="1"/>
  <c r="X277" i="1"/>
  <c r="V277" i="1"/>
  <c r="U277" i="1"/>
  <c r="S277" i="1"/>
  <c r="R277" i="1"/>
  <c r="P277" i="1"/>
  <c r="O277" i="1"/>
  <c r="K277" i="1"/>
  <c r="M277" i="1"/>
  <c r="L277" i="1"/>
  <c r="J277" i="1"/>
  <c r="I277" i="1"/>
  <c r="G277" i="1"/>
  <c r="F277" i="1"/>
  <c r="D277" i="1"/>
  <c r="C277" i="1"/>
  <c r="Z276" i="1"/>
  <c r="AB276" i="1"/>
  <c r="AA276" i="1"/>
  <c r="W276" i="1"/>
  <c r="Y276" i="1"/>
  <c r="X276" i="1"/>
  <c r="V276" i="1"/>
  <c r="U276" i="1"/>
  <c r="S276" i="1"/>
  <c r="R276" i="1"/>
  <c r="P276" i="1"/>
  <c r="O276" i="1"/>
  <c r="K276" i="1"/>
  <c r="M276" i="1"/>
  <c r="L276" i="1"/>
  <c r="J276" i="1"/>
  <c r="I276" i="1"/>
  <c r="G276" i="1"/>
  <c r="F276" i="1"/>
  <c r="D276" i="1"/>
  <c r="C276" i="1"/>
  <c r="Z275" i="1"/>
  <c r="AB275" i="1"/>
  <c r="AA275" i="1"/>
  <c r="W275" i="1"/>
  <c r="Y275" i="1"/>
  <c r="X275" i="1"/>
  <c r="V275" i="1"/>
  <c r="U275" i="1"/>
  <c r="S275" i="1"/>
  <c r="R275" i="1"/>
  <c r="P275" i="1"/>
  <c r="O275" i="1"/>
  <c r="K275" i="1"/>
  <c r="M275" i="1"/>
  <c r="L275" i="1"/>
  <c r="J275" i="1"/>
  <c r="I275" i="1"/>
  <c r="G275" i="1"/>
  <c r="F275" i="1"/>
  <c r="D275" i="1"/>
  <c r="C275" i="1"/>
  <c r="Z274" i="1"/>
  <c r="AB274" i="1"/>
  <c r="AA274" i="1"/>
  <c r="W274" i="1"/>
  <c r="Y274" i="1"/>
  <c r="X274" i="1"/>
  <c r="V274" i="1"/>
  <c r="U274" i="1"/>
  <c r="S274" i="1"/>
  <c r="R274" i="1"/>
  <c r="P274" i="1"/>
  <c r="O274" i="1"/>
  <c r="K274" i="1"/>
  <c r="M274" i="1"/>
  <c r="L274" i="1"/>
  <c r="J274" i="1"/>
  <c r="I274" i="1"/>
  <c r="G274" i="1"/>
  <c r="F274" i="1"/>
  <c r="D274" i="1"/>
  <c r="C274" i="1"/>
  <c r="Z273" i="1"/>
  <c r="AB273" i="1"/>
  <c r="AA273" i="1"/>
  <c r="W273" i="1"/>
  <c r="Y273" i="1"/>
  <c r="X273" i="1"/>
  <c r="V273" i="1"/>
  <c r="U273" i="1"/>
  <c r="S273" i="1"/>
  <c r="R273" i="1"/>
  <c r="P273" i="1"/>
  <c r="O273" i="1"/>
  <c r="K273" i="1"/>
  <c r="M273" i="1"/>
  <c r="L273" i="1"/>
  <c r="J273" i="1"/>
  <c r="I273" i="1"/>
  <c r="G273" i="1"/>
  <c r="F273" i="1"/>
  <c r="D273" i="1"/>
  <c r="C273" i="1"/>
  <c r="Z272" i="1"/>
  <c r="AB272" i="1"/>
  <c r="AA272" i="1"/>
  <c r="W272" i="1"/>
  <c r="Y272" i="1"/>
  <c r="X272" i="1"/>
  <c r="V272" i="1"/>
  <c r="U272" i="1"/>
  <c r="S272" i="1"/>
  <c r="R272" i="1"/>
  <c r="P272" i="1"/>
  <c r="O272" i="1"/>
  <c r="K272" i="1"/>
  <c r="M272" i="1"/>
  <c r="L272" i="1"/>
  <c r="J272" i="1"/>
  <c r="I272" i="1"/>
  <c r="G272" i="1"/>
  <c r="F272" i="1"/>
  <c r="D272" i="1"/>
  <c r="C272" i="1"/>
  <c r="Z271" i="1"/>
  <c r="AB271" i="1"/>
  <c r="AA271" i="1"/>
  <c r="W271" i="1"/>
  <c r="Y271" i="1"/>
  <c r="X271" i="1"/>
  <c r="V271" i="1"/>
  <c r="U271" i="1"/>
  <c r="S271" i="1"/>
  <c r="R271" i="1"/>
  <c r="P271" i="1"/>
  <c r="O271" i="1"/>
  <c r="K271" i="1"/>
  <c r="M271" i="1"/>
  <c r="L271" i="1"/>
  <c r="J271" i="1"/>
  <c r="I271" i="1"/>
  <c r="G271" i="1"/>
  <c r="F271" i="1"/>
  <c r="D271" i="1"/>
  <c r="C271" i="1"/>
  <c r="Z270" i="1"/>
  <c r="AB270" i="1"/>
  <c r="AA270" i="1"/>
  <c r="W270" i="1"/>
  <c r="Y270" i="1"/>
  <c r="X270" i="1"/>
  <c r="V270" i="1"/>
  <c r="U270" i="1"/>
  <c r="S270" i="1"/>
  <c r="R270" i="1"/>
  <c r="P270" i="1"/>
  <c r="O270" i="1"/>
  <c r="K270" i="1"/>
  <c r="M270" i="1"/>
  <c r="L270" i="1"/>
  <c r="J270" i="1"/>
  <c r="I270" i="1"/>
  <c r="G270" i="1"/>
  <c r="F270" i="1"/>
  <c r="D270" i="1"/>
  <c r="C270" i="1"/>
  <c r="Z269" i="1"/>
  <c r="AB269" i="1"/>
  <c r="AA269" i="1"/>
  <c r="W269" i="1"/>
  <c r="Y269" i="1"/>
  <c r="X269" i="1"/>
  <c r="V269" i="1"/>
  <c r="U269" i="1"/>
  <c r="S269" i="1"/>
  <c r="R269" i="1"/>
  <c r="P269" i="1"/>
  <c r="O269" i="1"/>
  <c r="K269" i="1"/>
  <c r="M269" i="1"/>
  <c r="L269" i="1"/>
  <c r="J269" i="1"/>
  <c r="I269" i="1"/>
  <c r="G269" i="1"/>
  <c r="F269" i="1"/>
  <c r="D269" i="1"/>
  <c r="C269" i="1"/>
  <c r="Z268" i="1"/>
  <c r="AB268" i="1"/>
  <c r="AA268" i="1"/>
  <c r="W268" i="1"/>
  <c r="Y268" i="1"/>
  <c r="X268" i="1"/>
  <c r="V268" i="1"/>
  <c r="U268" i="1"/>
  <c r="S268" i="1"/>
  <c r="R268" i="1"/>
  <c r="P268" i="1"/>
  <c r="O268" i="1"/>
  <c r="K268" i="1"/>
  <c r="M268" i="1"/>
  <c r="L268" i="1"/>
  <c r="J268" i="1"/>
  <c r="I268" i="1"/>
  <c r="G268" i="1"/>
  <c r="F268" i="1"/>
  <c r="D268" i="1"/>
  <c r="C268" i="1"/>
  <c r="Z267" i="1"/>
  <c r="AB267" i="1"/>
  <c r="AA267" i="1"/>
  <c r="W267" i="1"/>
  <c r="Y267" i="1"/>
  <c r="X267" i="1"/>
  <c r="V267" i="1"/>
  <c r="U267" i="1"/>
  <c r="S267" i="1"/>
  <c r="R267" i="1"/>
  <c r="P267" i="1"/>
  <c r="O267" i="1"/>
  <c r="K267" i="1"/>
  <c r="M267" i="1"/>
  <c r="L267" i="1"/>
  <c r="J267" i="1"/>
  <c r="I267" i="1"/>
  <c r="G267" i="1"/>
  <c r="F267" i="1"/>
  <c r="D267" i="1"/>
  <c r="C267" i="1"/>
  <c r="Z266" i="1"/>
  <c r="AB266" i="1"/>
  <c r="AA266" i="1"/>
  <c r="W266" i="1"/>
  <c r="Y266" i="1"/>
  <c r="X266" i="1"/>
  <c r="V266" i="1"/>
  <c r="U266" i="1"/>
  <c r="S266" i="1"/>
  <c r="R266" i="1"/>
  <c r="P266" i="1"/>
  <c r="O266" i="1"/>
  <c r="K266" i="1"/>
  <c r="M266" i="1"/>
  <c r="L266" i="1"/>
  <c r="J266" i="1"/>
  <c r="I266" i="1"/>
  <c r="G266" i="1"/>
  <c r="F266" i="1"/>
  <c r="D266" i="1"/>
  <c r="C266" i="1"/>
  <c r="Z265" i="1"/>
  <c r="AB265" i="1"/>
  <c r="AA265" i="1"/>
  <c r="W265" i="1"/>
  <c r="Y265" i="1"/>
  <c r="X265" i="1"/>
  <c r="V265" i="1"/>
  <c r="U265" i="1"/>
  <c r="S265" i="1"/>
  <c r="R265" i="1"/>
  <c r="P265" i="1"/>
  <c r="O265" i="1"/>
  <c r="K265" i="1"/>
  <c r="M265" i="1"/>
  <c r="L265" i="1"/>
  <c r="J265" i="1"/>
  <c r="I265" i="1"/>
  <c r="G265" i="1"/>
  <c r="F265" i="1"/>
  <c r="D265" i="1"/>
  <c r="C265" i="1"/>
  <c r="Z264" i="1"/>
  <c r="AB264" i="1"/>
  <c r="AA264" i="1"/>
  <c r="W264" i="1"/>
  <c r="Y264" i="1"/>
  <c r="X264" i="1"/>
  <c r="V264" i="1"/>
  <c r="U264" i="1"/>
  <c r="S264" i="1"/>
  <c r="R264" i="1"/>
  <c r="P264" i="1"/>
  <c r="O264" i="1"/>
  <c r="K264" i="1"/>
  <c r="M264" i="1"/>
  <c r="L264" i="1"/>
  <c r="J264" i="1"/>
  <c r="I264" i="1"/>
  <c r="G264" i="1"/>
  <c r="F264" i="1"/>
  <c r="D264" i="1"/>
  <c r="C264" i="1"/>
  <c r="Z263" i="1"/>
  <c r="AB263" i="1"/>
  <c r="AA263" i="1"/>
  <c r="W263" i="1"/>
  <c r="Y263" i="1"/>
  <c r="X263" i="1"/>
  <c r="V263" i="1"/>
  <c r="U263" i="1"/>
  <c r="S263" i="1"/>
  <c r="R263" i="1"/>
  <c r="P263" i="1"/>
  <c r="O263" i="1"/>
  <c r="K263" i="1"/>
  <c r="M263" i="1"/>
  <c r="L263" i="1"/>
  <c r="J263" i="1"/>
  <c r="I263" i="1"/>
  <c r="G263" i="1"/>
  <c r="F263" i="1"/>
  <c r="D263" i="1"/>
  <c r="C263" i="1"/>
  <c r="Z262" i="1"/>
  <c r="AB262" i="1"/>
  <c r="AA262" i="1"/>
  <c r="W262" i="1"/>
  <c r="Y262" i="1"/>
  <c r="X262" i="1"/>
  <c r="V262" i="1"/>
  <c r="U262" i="1"/>
  <c r="S262" i="1"/>
  <c r="R262" i="1"/>
  <c r="P262" i="1"/>
  <c r="O262" i="1"/>
  <c r="K262" i="1"/>
  <c r="M262" i="1"/>
  <c r="L262" i="1"/>
  <c r="J262" i="1"/>
  <c r="I262" i="1"/>
  <c r="G262" i="1"/>
  <c r="F262" i="1"/>
  <c r="D262" i="1"/>
  <c r="C262" i="1"/>
  <c r="Z261" i="1"/>
  <c r="AB261" i="1"/>
  <c r="AA261" i="1"/>
  <c r="W261" i="1"/>
  <c r="Y261" i="1"/>
  <c r="X261" i="1"/>
  <c r="V261" i="1"/>
  <c r="U261" i="1"/>
  <c r="S261" i="1"/>
  <c r="R261" i="1"/>
  <c r="P261" i="1"/>
  <c r="O261" i="1"/>
  <c r="K261" i="1"/>
  <c r="M261" i="1"/>
  <c r="L261" i="1"/>
  <c r="J261" i="1"/>
  <c r="I261" i="1"/>
  <c r="G261" i="1"/>
  <c r="F261" i="1"/>
  <c r="D261" i="1"/>
  <c r="C261" i="1"/>
  <c r="Z260" i="1"/>
  <c r="AB260" i="1"/>
  <c r="AA260" i="1"/>
  <c r="W260" i="1"/>
  <c r="Y260" i="1"/>
  <c r="X260" i="1"/>
  <c r="V260" i="1"/>
  <c r="U260" i="1"/>
  <c r="S260" i="1"/>
  <c r="R260" i="1"/>
  <c r="P260" i="1"/>
  <c r="O260" i="1"/>
  <c r="K260" i="1"/>
  <c r="M260" i="1"/>
  <c r="L260" i="1"/>
  <c r="J260" i="1"/>
  <c r="I260" i="1"/>
  <c r="G260" i="1"/>
  <c r="F260" i="1"/>
  <c r="D260" i="1"/>
  <c r="C260" i="1"/>
  <c r="Z259" i="1"/>
  <c r="AB259" i="1"/>
  <c r="AA259" i="1"/>
  <c r="W259" i="1"/>
  <c r="Y259" i="1"/>
  <c r="X259" i="1"/>
  <c r="V259" i="1"/>
  <c r="U259" i="1"/>
  <c r="S259" i="1"/>
  <c r="R259" i="1"/>
  <c r="P259" i="1"/>
  <c r="O259" i="1"/>
  <c r="K259" i="1"/>
  <c r="M259" i="1"/>
  <c r="L259" i="1"/>
  <c r="J259" i="1"/>
  <c r="I259" i="1"/>
  <c r="G259" i="1"/>
  <c r="F259" i="1"/>
  <c r="D259" i="1"/>
  <c r="C259" i="1"/>
  <c r="Z258" i="1"/>
  <c r="AB258" i="1"/>
  <c r="AA258" i="1"/>
  <c r="W258" i="1"/>
  <c r="Y258" i="1"/>
  <c r="X258" i="1"/>
  <c r="V258" i="1"/>
  <c r="U258" i="1"/>
  <c r="S258" i="1"/>
  <c r="R258" i="1"/>
  <c r="P258" i="1"/>
  <c r="O258" i="1"/>
  <c r="K258" i="1"/>
  <c r="M258" i="1"/>
  <c r="L258" i="1"/>
  <c r="J258" i="1"/>
  <c r="I258" i="1"/>
  <c r="G258" i="1"/>
  <c r="F258" i="1"/>
  <c r="D258" i="1"/>
  <c r="C258" i="1"/>
  <c r="Z257" i="1"/>
  <c r="AB257" i="1"/>
  <c r="AA257" i="1"/>
  <c r="W257" i="1"/>
  <c r="Y257" i="1"/>
  <c r="X257" i="1"/>
  <c r="V257" i="1"/>
  <c r="U257" i="1"/>
  <c r="S257" i="1"/>
  <c r="R257" i="1"/>
  <c r="P257" i="1"/>
  <c r="O257" i="1"/>
  <c r="K257" i="1"/>
  <c r="M257" i="1"/>
  <c r="L257" i="1"/>
  <c r="J257" i="1"/>
  <c r="I257" i="1"/>
  <c r="G257" i="1"/>
  <c r="F257" i="1"/>
  <c r="D257" i="1"/>
  <c r="C257" i="1"/>
  <c r="Z256" i="1"/>
  <c r="AB256" i="1"/>
  <c r="AA256" i="1"/>
  <c r="W256" i="1"/>
  <c r="Y256" i="1"/>
  <c r="X256" i="1"/>
  <c r="V256" i="1"/>
  <c r="U256" i="1"/>
  <c r="S256" i="1"/>
  <c r="R256" i="1"/>
  <c r="P256" i="1"/>
  <c r="O256" i="1"/>
  <c r="K256" i="1"/>
  <c r="M256" i="1"/>
  <c r="L256" i="1"/>
  <c r="J256" i="1"/>
  <c r="I256" i="1"/>
  <c r="G256" i="1"/>
  <c r="F256" i="1"/>
  <c r="D256" i="1"/>
  <c r="C256" i="1"/>
  <c r="Z255" i="1"/>
  <c r="AB255" i="1"/>
  <c r="AA255" i="1"/>
  <c r="W255" i="1"/>
  <c r="Y255" i="1"/>
  <c r="X255" i="1"/>
  <c r="V255" i="1"/>
  <c r="U255" i="1"/>
  <c r="S255" i="1"/>
  <c r="R255" i="1"/>
  <c r="P255" i="1"/>
  <c r="O255" i="1"/>
  <c r="K255" i="1"/>
  <c r="M255" i="1"/>
  <c r="L255" i="1"/>
  <c r="J255" i="1"/>
  <c r="I255" i="1"/>
  <c r="G255" i="1"/>
  <c r="F255" i="1"/>
  <c r="D255" i="1"/>
  <c r="C255" i="1"/>
  <c r="Z254" i="1"/>
  <c r="AB254" i="1"/>
  <c r="AA254" i="1"/>
  <c r="W254" i="1"/>
  <c r="Y254" i="1"/>
  <c r="X254" i="1"/>
  <c r="V254" i="1"/>
  <c r="U254" i="1"/>
  <c r="S254" i="1"/>
  <c r="R254" i="1"/>
  <c r="P254" i="1"/>
  <c r="O254" i="1"/>
  <c r="K254" i="1"/>
  <c r="M254" i="1"/>
  <c r="L254" i="1"/>
  <c r="J254" i="1"/>
  <c r="I254" i="1"/>
  <c r="G254" i="1"/>
  <c r="F254" i="1"/>
  <c r="D254" i="1"/>
  <c r="C254" i="1"/>
  <c r="Z253" i="1"/>
  <c r="AB253" i="1"/>
  <c r="AA253" i="1"/>
  <c r="W253" i="1"/>
  <c r="Y253" i="1"/>
  <c r="X253" i="1"/>
  <c r="V253" i="1"/>
  <c r="U253" i="1"/>
  <c r="S253" i="1"/>
  <c r="R253" i="1"/>
  <c r="P253" i="1"/>
  <c r="O253" i="1"/>
  <c r="K253" i="1"/>
  <c r="M253" i="1"/>
  <c r="L253" i="1"/>
  <c r="J253" i="1"/>
  <c r="I253" i="1"/>
  <c r="G253" i="1"/>
  <c r="F253" i="1"/>
  <c r="D253" i="1"/>
  <c r="C253" i="1"/>
  <c r="Z252" i="1"/>
  <c r="AB252" i="1"/>
  <c r="AA252" i="1"/>
  <c r="W252" i="1"/>
  <c r="Y252" i="1"/>
  <c r="X252" i="1"/>
  <c r="V252" i="1"/>
  <c r="U252" i="1"/>
  <c r="S252" i="1"/>
  <c r="R252" i="1"/>
  <c r="P252" i="1"/>
  <c r="O252" i="1"/>
  <c r="K252" i="1"/>
  <c r="M252" i="1"/>
  <c r="L252" i="1"/>
  <c r="J252" i="1"/>
  <c r="I252" i="1"/>
  <c r="G252" i="1"/>
  <c r="F252" i="1"/>
  <c r="D252" i="1"/>
  <c r="C252" i="1"/>
  <c r="Z251" i="1"/>
  <c r="AB251" i="1"/>
  <c r="AA251" i="1"/>
  <c r="W251" i="1"/>
  <c r="Y251" i="1"/>
  <c r="X251" i="1"/>
  <c r="V251" i="1"/>
  <c r="U251" i="1"/>
  <c r="S251" i="1"/>
  <c r="R251" i="1"/>
  <c r="P251" i="1"/>
  <c r="O251" i="1"/>
  <c r="K251" i="1"/>
  <c r="M251" i="1"/>
  <c r="L251" i="1"/>
  <c r="J251" i="1"/>
  <c r="I251" i="1"/>
  <c r="G251" i="1"/>
  <c r="F251" i="1"/>
  <c r="D251" i="1"/>
  <c r="C251" i="1"/>
  <c r="Z250" i="1"/>
  <c r="AB250" i="1"/>
  <c r="AA250" i="1"/>
  <c r="W250" i="1"/>
  <c r="Y250" i="1"/>
  <c r="X250" i="1"/>
  <c r="V250" i="1"/>
  <c r="U250" i="1"/>
  <c r="S250" i="1"/>
  <c r="R250" i="1"/>
  <c r="P250" i="1"/>
  <c r="O250" i="1"/>
  <c r="K250" i="1"/>
  <c r="M250" i="1"/>
  <c r="L250" i="1"/>
  <c r="J250" i="1"/>
  <c r="I250" i="1"/>
  <c r="G250" i="1"/>
  <c r="F250" i="1"/>
  <c r="D250" i="1"/>
  <c r="C250" i="1"/>
  <c r="Z249" i="1"/>
  <c r="AB249" i="1"/>
  <c r="AA249" i="1"/>
  <c r="W249" i="1"/>
  <c r="Y249" i="1"/>
  <c r="X249" i="1"/>
  <c r="V249" i="1"/>
  <c r="U249" i="1"/>
  <c r="S249" i="1"/>
  <c r="R249" i="1"/>
  <c r="P249" i="1"/>
  <c r="O249" i="1"/>
  <c r="K249" i="1"/>
  <c r="M249" i="1"/>
  <c r="L249" i="1"/>
  <c r="J249" i="1"/>
  <c r="I249" i="1"/>
  <c r="G249" i="1"/>
  <c r="F249" i="1"/>
  <c r="D249" i="1"/>
  <c r="C249" i="1"/>
  <c r="Z248" i="1"/>
  <c r="AB248" i="1"/>
  <c r="AA248" i="1"/>
  <c r="W248" i="1"/>
  <c r="Y248" i="1"/>
  <c r="X248" i="1"/>
  <c r="V248" i="1"/>
  <c r="U248" i="1"/>
  <c r="S248" i="1"/>
  <c r="R248" i="1"/>
  <c r="P248" i="1"/>
  <c r="O248" i="1"/>
  <c r="K248" i="1"/>
  <c r="M248" i="1"/>
  <c r="L248" i="1"/>
  <c r="J248" i="1"/>
  <c r="I248" i="1"/>
  <c r="G248" i="1"/>
  <c r="F248" i="1"/>
  <c r="D248" i="1"/>
  <c r="C248" i="1"/>
  <c r="Z247" i="1"/>
  <c r="AB247" i="1"/>
  <c r="AA247" i="1"/>
  <c r="W247" i="1"/>
  <c r="Y247" i="1"/>
  <c r="X247" i="1"/>
  <c r="V247" i="1"/>
  <c r="U247" i="1"/>
  <c r="S247" i="1"/>
  <c r="R247" i="1"/>
  <c r="P247" i="1"/>
  <c r="O247" i="1"/>
  <c r="K247" i="1"/>
  <c r="M247" i="1"/>
  <c r="L247" i="1"/>
  <c r="J247" i="1"/>
  <c r="I247" i="1"/>
  <c r="G247" i="1"/>
  <c r="F247" i="1"/>
  <c r="D247" i="1"/>
  <c r="C247" i="1"/>
  <c r="Z246" i="1"/>
  <c r="AB246" i="1"/>
  <c r="AA246" i="1"/>
  <c r="W246" i="1"/>
  <c r="Y246" i="1"/>
  <c r="X246" i="1"/>
  <c r="V246" i="1"/>
  <c r="U246" i="1"/>
  <c r="S246" i="1"/>
  <c r="R246" i="1"/>
  <c r="P246" i="1"/>
  <c r="O246" i="1"/>
  <c r="K246" i="1"/>
  <c r="M246" i="1"/>
  <c r="L246" i="1"/>
  <c r="J246" i="1"/>
  <c r="I246" i="1"/>
  <c r="G246" i="1"/>
  <c r="F246" i="1"/>
  <c r="D246" i="1"/>
  <c r="C246" i="1"/>
  <c r="Z245" i="1"/>
  <c r="AB245" i="1"/>
  <c r="AA245" i="1"/>
  <c r="W245" i="1"/>
  <c r="Y245" i="1"/>
  <c r="X245" i="1"/>
  <c r="V245" i="1"/>
  <c r="U245" i="1"/>
  <c r="S245" i="1"/>
  <c r="R245" i="1"/>
  <c r="P245" i="1"/>
  <c r="O245" i="1"/>
  <c r="K245" i="1"/>
  <c r="M245" i="1"/>
  <c r="L245" i="1"/>
  <c r="J245" i="1"/>
  <c r="I245" i="1"/>
  <c r="G245" i="1"/>
  <c r="F245" i="1"/>
  <c r="D245" i="1"/>
  <c r="C245" i="1"/>
  <c r="Z244" i="1"/>
  <c r="AB244" i="1"/>
  <c r="AA244" i="1"/>
  <c r="W244" i="1"/>
  <c r="Y244" i="1"/>
  <c r="X244" i="1"/>
  <c r="V244" i="1"/>
  <c r="U244" i="1"/>
  <c r="S244" i="1"/>
  <c r="R244" i="1"/>
  <c r="P244" i="1"/>
  <c r="O244" i="1"/>
  <c r="K244" i="1"/>
  <c r="M244" i="1"/>
  <c r="L244" i="1"/>
  <c r="J244" i="1"/>
  <c r="I244" i="1"/>
  <c r="G244" i="1"/>
  <c r="F244" i="1"/>
  <c r="D244" i="1"/>
  <c r="C244" i="1"/>
  <c r="Z243" i="1"/>
  <c r="AB243" i="1"/>
  <c r="AA243" i="1"/>
  <c r="W243" i="1"/>
  <c r="Y243" i="1"/>
  <c r="X243" i="1"/>
  <c r="V243" i="1"/>
  <c r="U243" i="1"/>
  <c r="S243" i="1"/>
  <c r="R243" i="1"/>
  <c r="P243" i="1"/>
  <c r="O243" i="1"/>
  <c r="K243" i="1"/>
  <c r="M243" i="1"/>
  <c r="L243" i="1"/>
  <c r="J243" i="1"/>
  <c r="I243" i="1"/>
  <c r="G243" i="1"/>
  <c r="F243" i="1"/>
  <c r="D243" i="1"/>
  <c r="C243" i="1"/>
  <c r="Z242" i="1"/>
  <c r="AB242" i="1"/>
  <c r="AA242" i="1"/>
  <c r="W242" i="1"/>
  <c r="Y242" i="1"/>
  <c r="X242" i="1"/>
  <c r="V242" i="1"/>
  <c r="U242" i="1"/>
  <c r="S242" i="1"/>
  <c r="R242" i="1"/>
  <c r="P242" i="1"/>
  <c r="O242" i="1"/>
  <c r="K242" i="1"/>
  <c r="M242" i="1"/>
  <c r="L242" i="1"/>
  <c r="J242" i="1"/>
  <c r="I242" i="1"/>
  <c r="G242" i="1"/>
  <c r="F242" i="1"/>
  <c r="D242" i="1"/>
  <c r="C242" i="1"/>
  <c r="Z241" i="1"/>
  <c r="AB241" i="1"/>
  <c r="AA241" i="1"/>
  <c r="W241" i="1"/>
  <c r="Y241" i="1"/>
  <c r="X241" i="1"/>
  <c r="V241" i="1"/>
  <c r="U241" i="1"/>
  <c r="S241" i="1"/>
  <c r="R241" i="1"/>
  <c r="P241" i="1"/>
  <c r="O241" i="1"/>
  <c r="K241" i="1"/>
  <c r="M241" i="1"/>
  <c r="L241" i="1"/>
  <c r="J241" i="1"/>
  <c r="I241" i="1"/>
  <c r="G241" i="1"/>
  <c r="F241" i="1"/>
  <c r="D241" i="1"/>
  <c r="C241" i="1"/>
  <c r="Z240" i="1"/>
  <c r="AB240" i="1"/>
  <c r="AA240" i="1"/>
  <c r="W240" i="1"/>
  <c r="Y240" i="1"/>
  <c r="X240" i="1"/>
  <c r="V240" i="1"/>
  <c r="U240" i="1"/>
  <c r="S240" i="1"/>
  <c r="R240" i="1"/>
  <c r="P240" i="1"/>
  <c r="O240" i="1"/>
  <c r="K240" i="1"/>
  <c r="M240" i="1"/>
  <c r="L240" i="1"/>
  <c r="J240" i="1"/>
  <c r="I240" i="1"/>
  <c r="G240" i="1"/>
  <c r="F240" i="1"/>
  <c r="D240" i="1"/>
  <c r="C240" i="1"/>
  <c r="Z239" i="1"/>
  <c r="AB239" i="1"/>
  <c r="AA239" i="1"/>
  <c r="W239" i="1"/>
  <c r="Y239" i="1"/>
  <c r="X239" i="1"/>
  <c r="V239" i="1"/>
  <c r="U239" i="1"/>
  <c r="S239" i="1"/>
  <c r="R239" i="1"/>
  <c r="P239" i="1"/>
  <c r="O239" i="1"/>
  <c r="K239" i="1"/>
  <c r="M239" i="1"/>
  <c r="L239" i="1"/>
  <c r="J239" i="1"/>
  <c r="I239" i="1"/>
  <c r="G239" i="1"/>
  <c r="F239" i="1"/>
  <c r="D239" i="1"/>
  <c r="C239" i="1"/>
  <c r="Z238" i="1"/>
  <c r="AB238" i="1"/>
  <c r="AA238" i="1"/>
  <c r="W238" i="1"/>
  <c r="Y238" i="1"/>
  <c r="X238" i="1"/>
  <c r="V238" i="1"/>
  <c r="U238" i="1"/>
  <c r="S238" i="1"/>
  <c r="R238" i="1"/>
  <c r="P238" i="1"/>
  <c r="O238" i="1"/>
  <c r="K238" i="1"/>
  <c r="M238" i="1"/>
  <c r="L238" i="1"/>
  <c r="J238" i="1"/>
  <c r="I238" i="1"/>
  <c r="G238" i="1"/>
  <c r="F238" i="1"/>
  <c r="D238" i="1"/>
  <c r="C238" i="1"/>
  <c r="Z237" i="1"/>
  <c r="AB237" i="1"/>
  <c r="AA237" i="1"/>
  <c r="W237" i="1"/>
  <c r="Y237" i="1"/>
  <c r="X237" i="1"/>
  <c r="V237" i="1"/>
  <c r="U237" i="1"/>
  <c r="S237" i="1"/>
  <c r="R237" i="1"/>
  <c r="P237" i="1"/>
  <c r="O237" i="1"/>
  <c r="K237" i="1"/>
  <c r="M237" i="1"/>
  <c r="L237" i="1"/>
  <c r="J237" i="1"/>
  <c r="I237" i="1"/>
  <c r="G237" i="1"/>
  <c r="F237" i="1"/>
  <c r="D237" i="1"/>
  <c r="C237" i="1"/>
  <c r="Z236" i="1"/>
  <c r="AB236" i="1"/>
  <c r="AA236" i="1"/>
  <c r="W236" i="1"/>
  <c r="Y236" i="1"/>
  <c r="X236" i="1"/>
  <c r="V236" i="1"/>
  <c r="U236" i="1"/>
  <c r="S236" i="1"/>
  <c r="R236" i="1"/>
  <c r="P236" i="1"/>
  <c r="O236" i="1"/>
  <c r="K236" i="1"/>
  <c r="M236" i="1"/>
  <c r="L236" i="1"/>
  <c r="J236" i="1"/>
  <c r="I236" i="1"/>
  <c r="G236" i="1"/>
  <c r="F236" i="1"/>
  <c r="D236" i="1"/>
  <c r="C236" i="1"/>
  <c r="Z235" i="1"/>
  <c r="AB235" i="1"/>
  <c r="AA235" i="1"/>
  <c r="W235" i="1"/>
  <c r="Y235" i="1"/>
  <c r="X235" i="1"/>
  <c r="V235" i="1"/>
  <c r="U235" i="1"/>
  <c r="S235" i="1"/>
  <c r="R235" i="1"/>
  <c r="P235" i="1"/>
  <c r="O235" i="1"/>
  <c r="K235" i="1"/>
  <c r="M235" i="1"/>
  <c r="L235" i="1"/>
  <c r="J235" i="1"/>
  <c r="I235" i="1"/>
  <c r="G235" i="1"/>
  <c r="F235" i="1"/>
  <c r="D235" i="1"/>
  <c r="C235" i="1"/>
  <c r="Z234" i="1"/>
  <c r="AB234" i="1"/>
  <c r="AA234" i="1"/>
  <c r="W234" i="1"/>
  <c r="Y234" i="1"/>
  <c r="X234" i="1"/>
  <c r="V234" i="1"/>
  <c r="U234" i="1"/>
  <c r="S234" i="1"/>
  <c r="R234" i="1"/>
  <c r="P234" i="1"/>
  <c r="O234" i="1"/>
  <c r="K234" i="1"/>
  <c r="M234" i="1"/>
  <c r="L234" i="1"/>
  <c r="J234" i="1"/>
  <c r="I234" i="1"/>
  <c r="G234" i="1"/>
  <c r="F234" i="1"/>
  <c r="D234" i="1"/>
  <c r="C234" i="1"/>
  <c r="Z233" i="1"/>
  <c r="AB233" i="1"/>
  <c r="AA233" i="1"/>
  <c r="W233" i="1"/>
  <c r="Y233" i="1"/>
  <c r="X233" i="1"/>
  <c r="V233" i="1"/>
  <c r="U233" i="1"/>
  <c r="S233" i="1"/>
  <c r="R233" i="1"/>
  <c r="P233" i="1"/>
  <c r="O233" i="1"/>
  <c r="K233" i="1"/>
  <c r="M233" i="1"/>
  <c r="L233" i="1"/>
  <c r="J233" i="1"/>
  <c r="I233" i="1"/>
  <c r="G233" i="1"/>
  <c r="F233" i="1"/>
  <c r="D233" i="1"/>
  <c r="C233" i="1"/>
  <c r="Z232" i="1"/>
  <c r="AB232" i="1"/>
  <c r="AA232" i="1"/>
  <c r="W232" i="1"/>
  <c r="Y232" i="1"/>
  <c r="X232" i="1"/>
  <c r="V232" i="1"/>
  <c r="U232" i="1"/>
  <c r="S232" i="1"/>
  <c r="R232" i="1"/>
  <c r="P232" i="1"/>
  <c r="O232" i="1"/>
  <c r="K232" i="1"/>
  <c r="M232" i="1"/>
  <c r="L232" i="1"/>
  <c r="J232" i="1"/>
  <c r="I232" i="1"/>
  <c r="G232" i="1"/>
  <c r="F232" i="1"/>
  <c r="D232" i="1"/>
  <c r="C232" i="1"/>
  <c r="Z231" i="1"/>
  <c r="AB231" i="1"/>
  <c r="AA231" i="1"/>
  <c r="W231" i="1"/>
  <c r="Y231" i="1"/>
  <c r="X231" i="1"/>
  <c r="V231" i="1"/>
  <c r="U231" i="1"/>
  <c r="S231" i="1"/>
  <c r="R231" i="1"/>
  <c r="P231" i="1"/>
  <c r="O231" i="1"/>
  <c r="K231" i="1"/>
  <c r="M231" i="1"/>
  <c r="L231" i="1"/>
  <c r="J231" i="1"/>
  <c r="I231" i="1"/>
  <c r="G231" i="1"/>
  <c r="F231" i="1"/>
  <c r="D231" i="1"/>
  <c r="C231" i="1"/>
  <c r="Z230" i="1"/>
  <c r="AB230" i="1"/>
  <c r="AA230" i="1"/>
  <c r="W230" i="1"/>
  <c r="Y230" i="1"/>
  <c r="X230" i="1"/>
  <c r="V230" i="1"/>
  <c r="U230" i="1"/>
  <c r="S230" i="1"/>
  <c r="R230" i="1"/>
  <c r="P230" i="1"/>
  <c r="O230" i="1"/>
  <c r="K230" i="1"/>
  <c r="M230" i="1"/>
  <c r="L230" i="1"/>
  <c r="J230" i="1"/>
  <c r="I230" i="1"/>
  <c r="G230" i="1"/>
  <c r="F230" i="1"/>
  <c r="D230" i="1"/>
  <c r="C230" i="1"/>
  <c r="Z229" i="1"/>
  <c r="AB229" i="1"/>
  <c r="AA229" i="1"/>
  <c r="W229" i="1"/>
  <c r="Y229" i="1"/>
  <c r="X229" i="1"/>
  <c r="V229" i="1"/>
  <c r="U229" i="1"/>
  <c r="S229" i="1"/>
  <c r="R229" i="1"/>
  <c r="P229" i="1"/>
  <c r="O229" i="1"/>
  <c r="K229" i="1"/>
  <c r="M229" i="1"/>
  <c r="L229" i="1"/>
  <c r="J229" i="1"/>
  <c r="I229" i="1"/>
  <c r="G229" i="1"/>
  <c r="F229" i="1"/>
  <c r="D229" i="1"/>
  <c r="C229" i="1"/>
  <c r="Z228" i="1"/>
  <c r="AB228" i="1"/>
  <c r="AA228" i="1"/>
  <c r="W228" i="1"/>
  <c r="Y228" i="1"/>
  <c r="X228" i="1"/>
  <c r="V228" i="1"/>
  <c r="U228" i="1"/>
  <c r="S228" i="1"/>
  <c r="R228" i="1"/>
  <c r="P228" i="1"/>
  <c r="O228" i="1"/>
  <c r="K228" i="1"/>
  <c r="M228" i="1"/>
  <c r="L228" i="1"/>
  <c r="J228" i="1"/>
  <c r="I228" i="1"/>
  <c r="G228" i="1"/>
  <c r="F228" i="1"/>
  <c r="D228" i="1"/>
  <c r="C228" i="1"/>
  <c r="Z227" i="1"/>
  <c r="AB227" i="1"/>
  <c r="AA227" i="1"/>
  <c r="W227" i="1"/>
  <c r="Y227" i="1"/>
  <c r="X227" i="1"/>
  <c r="V227" i="1"/>
  <c r="U227" i="1"/>
  <c r="S227" i="1"/>
  <c r="R227" i="1"/>
  <c r="P227" i="1"/>
  <c r="O227" i="1"/>
  <c r="K227" i="1"/>
  <c r="M227" i="1"/>
  <c r="L227" i="1"/>
  <c r="J227" i="1"/>
  <c r="I227" i="1"/>
  <c r="G227" i="1"/>
  <c r="F227" i="1"/>
  <c r="D227" i="1"/>
  <c r="C227" i="1"/>
  <c r="Z226" i="1"/>
  <c r="AB226" i="1"/>
  <c r="AA226" i="1"/>
  <c r="W226" i="1"/>
  <c r="Y226" i="1"/>
  <c r="X226" i="1"/>
  <c r="V226" i="1"/>
  <c r="U226" i="1"/>
  <c r="S226" i="1"/>
  <c r="R226" i="1"/>
  <c r="P226" i="1"/>
  <c r="O226" i="1"/>
  <c r="K226" i="1"/>
  <c r="M226" i="1"/>
  <c r="L226" i="1"/>
  <c r="J226" i="1"/>
  <c r="I226" i="1"/>
  <c r="G226" i="1"/>
  <c r="F226" i="1"/>
  <c r="D226" i="1"/>
  <c r="C226" i="1"/>
  <c r="Z225" i="1"/>
  <c r="AB225" i="1"/>
  <c r="AA225" i="1"/>
  <c r="W225" i="1"/>
  <c r="Y225" i="1"/>
  <c r="X225" i="1"/>
  <c r="V225" i="1"/>
  <c r="U225" i="1"/>
  <c r="S225" i="1"/>
  <c r="R225" i="1"/>
  <c r="P225" i="1"/>
  <c r="O225" i="1"/>
  <c r="K225" i="1"/>
  <c r="M225" i="1"/>
  <c r="L225" i="1"/>
  <c r="J225" i="1"/>
  <c r="I225" i="1"/>
  <c r="G225" i="1"/>
  <c r="F225" i="1"/>
  <c r="D225" i="1"/>
  <c r="C225" i="1"/>
  <c r="Z224" i="1"/>
  <c r="AB224" i="1"/>
  <c r="AA224" i="1"/>
  <c r="W224" i="1"/>
  <c r="Y224" i="1"/>
  <c r="X224" i="1"/>
  <c r="V224" i="1"/>
  <c r="U224" i="1"/>
  <c r="S224" i="1"/>
  <c r="R224" i="1"/>
  <c r="P224" i="1"/>
  <c r="O224" i="1"/>
  <c r="K224" i="1"/>
  <c r="M224" i="1"/>
  <c r="L224" i="1"/>
  <c r="J224" i="1"/>
  <c r="I224" i="1"/>
  <c r="G224" i="1"/>
  <c r="F224" i="1"/>
  <c r="D224" i="1"/>
  <c r="C224" i="1"/>
  <c r="Z223" i="1"/>
  <c r="AB223" i="1"/>
  <c r="AA223" i="1"/>
  <c r="W223" i="1"/>
  <c r="Y223" i="1"/>
  <c r="X223" i="1"/>
  <c r="V223" i="1"/>
  <c r="U223" i="1"/>
  <c r="S223" i="1"/>
  <c r="R223" i="1"/>
  <c r="P223" i="1"/>
  <c r="O223" i="1"/>
  <c r="K223" i="1"/>
  <c r="M223" i="1"/>
  <c r="L223" i="1"/>
  <c r="J223" i="1"/>
  <c r="I223" i="1"/>
  <c r="G223" i="1"/>
  <c r="F223" i="1"/>
  <c r="D223" i="1"/>
  <c r="C223" i="1"/>
  <c r="Z222" i="1"/>
  <c r="AB222" i="1"/>
  <c r="AA222" i="1"/>
  <c r="W222" i="1"/>
  <c r="Y222" i="1"/>
  <c r="X222" i="1"/>
  <c r="V222" i="1"/>
  <c r="U222" i="1"/>
  <c r="S222" i="1"/>
  <c r="R222" i="1"/>
  <c r="P222" i="1"/>
  <c r="O222" i="1"/>
  <c r="K222" i="1"/>
  <c r="M222" i="1"/>
  <c r="L222" i="1"/>
  <c r="J222" i="1"/>
  <c r="I222" i="1"/>
  <c r="G222" i="1"/>
  <c r="F222" i="1"/>
  <c r="D222" i="1"/>
  <c r="C222" i="1"/>
  <c r="Z221" i="1"/>
  <c r="AB221" i="1"/>
  <c r="AA221" i="1"/>
  <c r="W221" i="1"/>
  <c r="Y221" i="1"/>
  <c r="X221" i="1"/>
  <c r="V221" i="1"/>
  <c r="U221" i="1"/>
  <c r="S221" i="1"/>
  <c r="R221" i="1"/>
  <c r="P221" i="1"/>
  <c r="O221" i="1"/>
  <c r="K221" i="1"/>
  <c r="M221" i="1"/>
  <c r="L221" i="1"/>
  <c r="J221" i="1"/>
  <c r="I221" i="1"/>
  <c r="G221" i="1"/>
  <c r="F221" i="1"/>
  <c r="D221" i="1"/>
  <c r="C221" i="1"/>
  <c r="Z220" i="1"/>
  <c r="AB220" i="1"/>
  <c r="AA220" i="1"/>
  <c r="W220" i="1"/>
  <c r="Y220" i="1"/>
  <c r="X220" i="1"/>
  <c r="V220" i="1"/>
  <c r="U220" i="1"/>
  <c r="S220" i="1"/>
  <c r="R220" i="1"/>
  <c r="P220" i="1"/>
  <c r="O220" i="1"/>
  <c r="K220" i="1"/>
  <c r="M220" i="1"/>
  <c r="L220" i="1"/>
  <c r="J220" i="1"/>
  <c r="I220" i="1"/>
  <c r="G220" i="1"/>
  <c r="F220" i="1"/>
  <c r="D220" i="1"/>
  <c r="C220" i="1"/>
  <c r="Z219" i="1"/>
  <c r="AB219" i="1"/>
  <c r="AA219" i="1"/>
  <c r="W219" i="1"/>
  <c r="Y219" i="1"/>
  <c r="X219" i="1"/>
  <c r="V219" i="1"/>
  <c r="U219" i="1"/>
  <c r="S219" i="1"/>
  <c r="R219" i="1"/>
  <c r="P219" i="1"/>
  <c r="O219" i="1"/>
  <c r="K219" i="1"/>
  <c r="M219" i="1"/>
  <c r="L219" i="1"/>
  <c r="J219" i="1"/>
  <c r="I219" i="1"/>
  <c r="G219" i="1"/>
  <c r="F219" i="1"/>
  <c r="D219" i="1"/>
  <c r="C219" i="1"/>
  <c r="Z218" i="1"/>
  <c r="AB218" i="1"/>
  <c r="AA218" i="1"/>
  <c r="W218" i="1"/>
  <c r="Y218" i="1"/>
  <c r="X218" i="1"/>
  <c r="V218" i="1"/>
  <c r="U218" i="1"/>
  <c r="S218" i="1"/>
  <c r="R218" i="1"/>
  <c r="P218" i="1"/>
  <c r="O218" i="1"/>
  <c r="K218" i="1"/>
  <c r="M218" i="1"/>
  <c r="L218" i="1"/>
  <c r="J218" i="1"/>
  <c r="I218" i="1"/>
  <c r="G218" i="1"/>
  <c r="F218" i="1"/>
  <c r="D218" i="1"/>
  <c r="C218" i="1"/>
  <c r="Z217" i="1"/>
  <c r="AB217" i="1"/>
  <c r="AA217" i="1"/>
  <c r="W217" i="1"/>
  <c r="Y217" i="1"/>
  <c r="X217" i="1"/>
  <c r="V217" i="1"/>
  <c r="U217" i="1"/>
  <c r="S217" i="1"/>
  <c r="R217" i="1"/>
  <c r="P217" i="1"/>
  <c r="O217" i="1"/>
  <c r="K217" i="1"/>
  <c r="M217" i="1"/>
  <c r="L217" i="1"/>
  <c r="J217" i="1"/>
  <c r="I217" i="1"/>
  <c r="G217" i="1"/>
  <c r="F217" i="1"/>
  <c r="D217" i="1"/>
  <c r="C217" i="1"/>
  <c r="Z216" i="1"/>
  <c r="AB216" i="1"/>
  <c r="AA216" i="1"/>
  <c r="W216" i="1"/>
  <c r="Y216" i="1"/>
  <c r="X216" i="1"/>
  <c r="V216" i="1"/>
  <c r="U216" i="1"/>
  <c r="S216" i="1"/>
  <c r="R216" i="1"/>
  <c r="P216" i="1"/>
  <c r="O216" i="1"/>
  <c r="K216" i="1"/>
  <c r="M216" i="1"/>
  <c r="L216" i="1"/>
  <c r="J216" i="1"/>
  <c r="I216" i="1"/>
  <c r="G216" i="1"/>
  <c r="F216" i="1"/>
  <c r="D216" i="1"/>
  <c r="C216" i="1"/>
  <c r="Z215" i="1"/>
  <c r="AB215" i="1"/>
  <c r="AA215" i="1"/>
  <c r="W215" i="1"/>
  <c r="Y215" i="1"/>
  <c r="X215" i="1"/>
  <c r="V215" i="1"/>
  <c r="U215" i="1"/>
  <c r="S215" i="1"/>
  <c r="R215" i="1"/>
  <c r="P215" i="1"/>
  <c r="O215" i="1"/>
  <c r="K215" i="1"/>
  <c r="M215" i="1"/>
  <c r="L215" i="1"/>
  <c r="J215" i="1"/>
  <c r="I215" i="1"/>
  <c r="G215" i="1"/>
  <c r="F215" i="1"/>
  <c r="D215" i="1"/>
  <c r="C215" i="1"/>
  <c r="Z214" i="1"/>
  <c r="AB214" i="1"/>
  <c r="AA214" i="1"/>
  <c r="W214" i="1"/>
  <c r="Y214" i="1"/>
  <c r="X214" i="1"/>
  <c r="V214" i="1"/>
  <c r="U214" i="1"/>
  <c r="S214" i="1"/>
  <c r="R214" i="1"/>
  <c r="P214" i="1"/>
  <c r="O214" i="1"/>
  <c r="K214" i="1"/>
  <c r="M214" i="1"/>
  <c r="L214" i="1"/>
  <c r="J214" i="1"/>
  <c r="I214" i="1"/>
  <c r="G214" i="1"/>
  <c r="F214" i="1"/>
  <c r="D214" i="1"/>
  <c r="C214" i="1"/>
  <c r="Z213" i="1"/>
  <c r="AB213" i="1"/>
  <c r="AA213" i="1"/>
  <c r="W213" i="1"/>
  <c r="Y213" i="1"/>
  <c r="X213" i="1"/>
  <c r="V213" i="1"/>
  <c r="U213" i="1"/>
  <c r="S213" i="1"/>
  <c r="R213" i="1"/>
  <c r="P213" i="1"/>
  <c r="O213" i="1"/>
  <c r="K213" i="1"/>
  <c r="M213" i="1"/>
  <c r="L213" i="1"/>
  <c r="J213" i="1"/>
  <c r="I213" i="1"/>
  <c r="G213" i="1"/>
  <c r="F213" i="1"/>
  <c r="D213" i="1"/>
  <c r="C213" i="1"/>
  <c r="Z212" i="1"/>
  <c r="AB212" i="1"/>
  <c r="AA212" i="1"/>
  <c r="W212" i="1"/>
  <c r="Y212" i="1"/>
  <c r="X212" i="1"/>
  <c r="V212" i="1"/>
  <c r="U212" i="1"/>
  <c r="S212" i="1"/>
  <c r="R212" i="1"/>
  <c r="P212" i="1"/>
  <c r="O212" i="1"/>
  <c r="K212" i="1"/>
  <c r="M212" i="1"/>
  <c r="L212" i="1"/>
  <c r="J212" i="1"/>
  <c r="I212" i="1"/>
  <c r="G212" i="1"/>
  <c r="F212" i="1"/>
  <c r="D212" i="1"/>
  <c r="C212" i="1"/>
  <c r="Z211" i="1"/>
  <c r="AB211" i="1"/>
  <c r="AA211" i="1"/>
  <c r="W211" i="1"/>
  <c r="Y211" i="1"/>
  <c r="X211" i="1"/>
  <c r="V211" i="1"/>
  <c r="U211" i="1"/>
  <c r="S211" i="1"/>
  <c r="R211" i="1"/>
  <c r="P211" i="1"/>
  <c r="O211" i="1"/>
  <c r="K211" i="1"/>
  <c r="M211" i="1"/>
  <c r="L211" i="1"/>
  <c r="J211" i="1"/>
  <c r="I211" i="1"/>
  <c r="G211" i="1"/>
  <c r="F211" i="1"/>
  <c r="D211" i="1"/>
  <c r="C211" i="1"/>
  <c r="Z210" i="1"/>
  <c r="AB210" i="1"/>
  <c r="AA210" i="1"/>
  <c r="W210" i="1"/>
  <c r="Y210" i="1"/>
  <c r="X210" i="1"/>
  <c r="V210" i="1"/>
  <c r="U210" i="1"/>
  <c r="S210" i="1"/>
  <c r="R210" i="1"/>
  <c r="P210" i="1"/>
  <c r="O210" i="1"/>
  <c r="K210" i="1"/>
  <c r="M210" i="1"/>
  <c r="L210" i="1"/>
  <c r="J210" i="1"/>
  <c r="I210" i="1"/>
  <c r="G210" i="1"/>
  <c r="F210" i="1"/>
  <c r="D210" i="1"/>
  <c r="C210" i="1"/>
  <c r="Z209" i="1"/>
  <c r="AB209" i="1"/>
  <c r="AA209" i="1"/>
  <c r="W209" i="1"/>
  <c r="Y209" i="1"/>
  <c r="X209" i="1"/>
  <c r="V209" i="1"/>
  <c r="U209" i="1"/>
  <c r="S209" i="1"/>
  <c r="R209" i="1"/>
  <c r="P209" i="1"/>
  <c r="O209" i="1"/>
  <c r="K209" i="1"/>
  <c r="M209" i="1"/>
  <c r="L209" i="1"/>
  <c r="J209" i="1"/>
  <c r="I209" i="1"/>
  <c r="G209" i="1"/>
  <c r="F209" i="1"/>
  <c r="D209" i="1"/>
  <c r="C209" i="1"/>
  <c r="Z208" i="1"/>
  <c r="AB208" i="1"/>
  <c r="AA208" i="1"/>
  <c r="W208" i="1"/>
  <c r="Y208" i="1"/>
  <c r="X208" i="1"/>
  <c r="V208" i="1"/>
  <c r="U208" i="1"/>
  <c r="S208" i="1"/>
  <c r="R208" i="1"/>
  <c r="P208" i="1"/>
  <c r="O208" i="1"/>
  <c r="K208" i="1"/>
  <c r="M208" i="1"/>
  <c r="L208" i="1"/>
  <c r="J208" i="1"/>
  <c r="I208" i="1"/>
  <c r="G208" i="1"/>
  <c r="F208" i="1"/>
  <c r="D208" i="1"/>
  <c r="C208" i="1"/>
  <c r="Z207" i="1"/>
  <c r="AB207" i="1"/>
  <c r="AA207" i="1"/>
  <c r="W207" i="1"/>
  <c r="Y207" i="1"/>
  <c r="X207" i="1"/>
  <c r="V207" i="1"/>
  <c r="U207" i="1"/>
  <c r="S207" i="1"/>
  <c r="R207" i="1"/>
  <c r="P207" i="1"/>
  <c r="O207" i="1"/>
  <c r="K207" i="1"/>
  <c r="M207" i="1"/>
  <c r="L207" i="1"/>
  <c r="J207" i="1"/>
  <c r="I207" i="1"/>
  <c r="G207" i="1"/>
  <c r="F207" i="1"/>
  <c r="D207" i="1"/>
  <c r="C207" i="1"/>
  <c r="Z206" i="1"/>
  <c r="AB206" i="1"/>
  <c r="AA206" i="1"/>
  <c r="W206" i="1"/>
  <c r="Y206" i="1"/>
  <c r="X206" i="1"/>
  <c r="V206" i="1"/>
  <c r="U206" i="1"/>
  <c r="S206" i="1"/>
  <c r="R206" i="1"/>
  <c r="P206" i="1"/>
  <c r="O206" i="1"/>
  <c r="K206" i="1"/>
  <c r="M206" i="1"/>
  <c r="L206" i="1"/>
  <c r="J206" i="1"/>
  <c r="I206" i="1"/>
  <c r="G206" i="1"/>
  <c r="F206" i="1"/>
  <c r="D206" i="1"/>
  <c r="C206" i="1"/>
  <c r="Z205" i="1"/>
  <c r="AB205" i="1"/>
  <c r="AA205" i="1"/>
  <c r="W205" i="1"/>
  <c r="Y205" i="1"/>
  <c r="X205" i="1"/>
  <c r="V205" i="1"/>
  <c r="U205" i="1"/>
  <c r="S205" i="1"/>
  <c r="R205" i="1"/>
  <c r="P205" i="1"/>
  <c r="O205" i="1"/>
  <c r="K205" i="1"/>
  <c r="M205" i="1"/>
  <c r="L205" i="1"/>
  <c r="J205" i="1"/>
  <c r="I205" i="1"/>
  <c r="G205" i="1"/>
  <c r="F205" i="1"/>
  <c r="D205" i="1"/>
  <c r="C205" i="1"/>
  <c r="Z204" i="1"/>
  <c r="AB204" i="1"/>
  <c r="AA204" i="1"/>
  <c r="W204" i="1"/>
  <c r="Y204" i="1"/>
  <c r="X204" i="1"/>
  <c r="V204" i="1"/>
  <c r="U204" i="1"/>
  <c r="S204" i="1"/>
  <c r="R204" i="1"/>
  <c r="P204" i="1"/>
  <c r="O204" i="1"/>
  <c r="K204" i="1"/>
  <c r="M204" i="1"/>
  <c r="L204" i="1"/>
  <c r="J204" i="1"/>
  <c r="I204" i="1"/>
  <c r="G204" i="1"/>
  <c r="F204" i="1"/>
  <c r="D204" i="1"/>
  <c r="C204" i="1"/>
  <c r="Z203" i="1"/>
  <c r="AB203" i="1"/>
  <c r="AA203" i="1"/>
  <c r="W203" i="1"/>
  <c r="Y203" i="1"/>
  <c r="X203" i="1"/>
  <c r="V203" i="1"/>
  <c r="U203" i="1"/>
  <c r="S203" i="1"/>
  <c r="R203" i="1"/>
  <c r="P203" i="1"/>
  <c r="O203" i="1"/>
  <c r="K203" i="1"/>
  <c r="M203" i="1"/>
  <c r="L203" i="1"/>
  <c r="J203" i="1"/>
  <c r="I203" i="1"/>
  <c r="G203" i="1"/>
  <c r="F203" i="1"/>
  <c r="D203" i="1"/>
  <c r="C203" i="1"/>
  <c r="Z202" i="1"/>
  <c r="AB202" i="1"/>
  <c r="AA202" i="1"/>
  <c r="W202" i="1"/>
  <c r="Y202" i="1"/>
  <c r="X202" i="1"/>
  <c r="V202" i="1"/>
  <c r="U202" i="1"/>
  <c r="S202" i="1"/>
  <c r="R202" i="1"/>
  <c r="P202" i="1"/>
  <c r="O202" i="1"/>
  <c r="K202" i="1"/>
  <c r="M202" i="1"/>
  <c r="L202" i="1"/>
  <c r="J202" i="1"/>
  <c r="I202" i="1"/>
  <c r="G202" i="1"/>
  <c r="F202" i="1"/>
  <c r="D202" i="1"/>
  <c r="C202" i="1"/>
  <c r="Z201" i="1"/>
  <c r="AB201" i="1"/>
  <c r="AA201" i="1"/>
  <c r="W201" i="1"/>
  <c r="Y201" i="1"/>
  <c r="X201" i="1"/>
  <c r="V201" i="1"/>
  <c r="U201" i="1"/>
  <c r="S201" i="1"/>
  <c r="R201" i="1"/>
  <c r="P201" i="1"/>
  <c r="O201" i="1"/>
  <c r="K201" i="1"/>
  <c r="M201" i="1"/>
  <c r="L201" i="1"/>
  <c r="J201" i="1"/>
  <c r="I201" i="1"/>
  <c r="G201" i="1"/>
  <c r="F201" i="1"/>
  <c r="D201" i="1"/>
  <c r="C201" i="1"/>
  <c r="Z200" i="1"/>
  <c r="AB200" i="1"/>
  <c r="AA200" i="1"/>
  <c r="W200" i="1"/>
  <c r="Y200" i="1"/>
  <c r="X200" i="1"/>
  <c r="V200" i="1"/>
  <c r="U200" i="1"/>
  <c r="S200" i="1"/>
  <c r="R200" i="1"/>
  <c r="P200" i="1"/>
  <c r="O200" i="1"/>
  <c r="K200" i="1"/>
  <c r="M200" i="1"/>
  <c r="L200" i="1"/>
  <c r="J200" i="1"/>
  <c r="I200" i="1"/>
  <c r="G200" i="1"/>
  <c r="F200" i="1"/>
  <c r="D200" i="1"/>
  <c r="C200" i="1"/>
  <c r="Z199" i="1"/>
  <c r="AB199" i="1"/>
  <c r="AA199" i="1"/>
  <c r="W199" i="1"/>
  <c r="Y199" i="1"/>
  <c r="X199" i="1"/>
  <c r="V199" i="1"/>
  <c r="U199" i="1"/>
  <c r="S199" i="1"/>
  <c r="R199" i="1"/>
  <c r="P199" i="1"/>
  <c r="O199" i="1"/>
  <c r="K199" i="1"/>
  <c r="M199" i="1"/>
  <c r="L199" i="1"/>
  <c r="J199" i="1"/>
  <c r="I199" i="1"/>
  <c r="G199" i="1"/>
  <c r="F199" i="1"/>
  <c r="D199" i="1"/>
  <c r="C199" i="1"/>
  <c r="Z198" i="1"/>
  <c r="AB198" i="1"/>
  <c r="AA198" i="1"/>
  <c r="W198" i="1"/>
  <c r="Y198" i="1"/>
  <c r="X198" i="1"/>
  <c r="V198" i="1"/>
  <c r="U198" i="1"/>
  <c r="S198" i="1"/>
  <c r="R198" i="1"/>
  <c r="P198" i="1"/>
  <c r="O198" i="1"/>
  <c r="K198" i="1"/>
  <c r="M198" i="1"/>
  <c r="L198" i="1"/>
  <c r="J198" i="1"/>
  <c r="I198" i="1"/>
  <c r="G198" i="1"/>
  <c r="F198" i="1"/>
  <c r="D198" i="1"/>
  <c r="C198" i="1"/>
  <c r="Z197" i="1"/>
  <c r="AB197" i="1"/>
  <c r="AA197" i="1"/>
  <c r="W197" i="1"/>
  <c r="Y197" i="1"/>
  <c r="X197" i="1"/>
  <c r="V197" i="1"/>
  <c r="U197" i="1"/>
  <c r="S197" i="1"/>
  <c r="R197" i="1"/>
  <c r="P197" i="1"/>
  <c r="O197" i="1"/>
  <c r="K197" i="1"/>
  <c r="M197" i="1"/>
  <c r="L197" i="1"/>
  <c r="J197" i="1"/>
  <c r="I197" i="1"/>
  <c r="G197" i="1"/>
  <c r="F197" i="1"/>
  <c r="D197" i="1"/>
  <c r="C197" i="1"/>
  <c r="Z196" i="1"/>
  <c r="AB196" i="1"/>
  <c r="AA196" i="1"/>
  <c r="W196" i="1"/>
  <c r="Y196" i="1"/>
  <c r="X196" i="1"/>
  <c r="V196" i="1"/>
  <c r="U196" i="1"/>
  <c r="S196" i="1"/>
  <c r="R196" i="1"/>
  <c r="P196" i="1"/>
  <c r="O196" i="1"/>
  <c r="K196" i="1"/>
  <c r="M196" i="1"/>
  <c r="L196" i="1"/>
  <c r="J196" i="1"/>
  <c r="I196" i="1"/>
  <c r="G196" i="1"/>
  <c r="F196" i="1"/>
  <c r="D196" i="1"/>
  <c r="C196" i="1"/>
  <c r="Z195" i="1"/>
  <c r="AB195" i="1"/>
  <c r="AA195" i="1"/>
  <c r="W195" i="1"/>
  <c r="Y195" i="1"/>
  <c r="X195" i="1"/>
  <c r="V195" i="1"/>
  <c r="U195" i="1"/>
  <c r="S195" i="1"/>
  <c r="R195" i="1"/>
  <c r="P195" i="1"/>
  <c r="O195" i="1"/>
  <c r="K195" i="1"/>
  <c r="M195" i="1"/>
  <c r="L195" i="1"/>
  <c r="J195" i="1"/>
  <c r="I195" i="1"/>
  <c r="G195" i="1"/>
  <c r="F195" i="1"/>
  <c r="D195" i="1"/>
  <c r="C195" i="1"/>
  <c r="Z194" i="1"/>
  <c r="AB194" i="1"/>
  <c r="AA194" i="1"/>
  <c r="W194" i="1"/>
  <c r="Y194" i="1"/>
  <c r="X194" i="1"/>
  <c r="V194" i="1"/>
  <c r="U194" i="1"/>
  <c r="S194" i="1"/>
  <c r="R194" i="1"/>
  <c r="P194" i="1"/>
  <c r="O194" i="1"/>
  <c r="K194" i="1"/>
  <c r="M194" i="1"/>
  <c r="L194" i="1"/>
  <c r="J194" i="1"/>
  <c r="I194" i="1"/>
  <c r="G194" i="1"/>
  <c r="F194" i="1"/>
  <c r="D194" i="1"/>
  <c r="C194" i="1"/>
  <c r="Z193" i="1"/>
  <c r="AB193" i="1"/>
  <c r="AA193" i="1"/>
  <c r="W193" i="1"/>
  <c r="Y193" i="1"/>
  <c r="X193" i="1"/>
  <c r="V193" i="1"/>
  <c r="U193" i="1"/>
  <c r="S193" i="1"/>
  <c r="R193" i="1"/>
  <c r="P193" i="1"/>
  <c r="O193" i="1"/>
  <c r="K193" i="1"/>
  <c r="M193" i="1"/>
  <c r="L193" i="1"/>
  <c r="J193" i="1"/>
  <c r="I193" i="1"/>
  <c r="G193" i="1"/>
  <c r="F193" i="1"/>
  <c r="D193" i="1"/>
  <c r="C193" i="1"/>
  <c r="Z192" i="1"/>
  <c r="AB192" i="1"/>
  <c r="AA192" i="1"/>
  <c r="W192" i="1"/>
  <c r="Y192" i="1"/>
  <c r="X192" i="1"/>
  <c r="V192" i="1"/>
  <c r="U192" i="1"/>
  <c r="S192" i="1"/>
  <c r="R192" i="1"/>
  <c r="P192" i="1"/>
  <c r="O192" i="1"/>
  <c r="K192" i="1"/>
  <c r="M192" i="1"/>
  <c r="L192" i="1"/>
  <c r="J192" i="1"/>
  <c r="I192" i="1"/>
  <c r="G192" i="1"/>
  <c r="F192" i="1"/>
  <c r="D192" i="1"/>
  <c r="C192" i="1"/>
  <c r="Z191" i="1"/>
  <c r="AB191" i="1"/>
  <c r="AA191" i="1"/>
  <c r="W191" i="1"/>
  <c r="Y191" i="1"/>
  <c r="X191" i="1"/>
  <c r="V191" i="1"/>
  <c r="U191" i="1"/>
  <c r="S191" i="1"/>
  <c r="R191" i="1"/>
  <c r="P191" i="1"/>
  <c r="O191" i="1"/>
  <c r="K191" i="1"/>
  <c r="M191" i="1"/>
  <c r="L191" i="1"/>
  <c r="J191" i="1"/>
  <c r="I191" i="1"/>
  <c r="G191" i="1"/>
  <c r="F191" i="1"/>
  <c r="D191" i="1"/>
  <c r="C191" i="1"/>
  <c r="Z190" i="1"/>
  <c r="AB190" i="1"/>
  <c r="AA190" i="1"/>
  <c r="W190" i="1"/>
  <c r="Y190" i="1"/>
  <c r="X190" i="1"/>
  <c r="V190" i="1"/>
  <c r="U190" i="1"/>
  <c r="S190" i="1"/>
  <c r="R190" i="1"/>
  <c r="P190" i="1"/>
  <c r="O190" i="1"/>
  <c r="K190" i="1"/>
  <c r="M190" i="1"/>
  <c r="L190" i="1"/>
  <c r="J190" i="1"/>
  <c r="I190" i="1"/>
  <c r="G190" i="1"/>
  <c r="F190" i="1"/>
  <c r="D190" i="1"/>
  <c r="C190" i="1"/>
  <c r="Z189" i="1"/>
  <c r="AB189" i="1"/>
  <c r="AA189" i="1"/>
  <c r="W189" i="1"/>
  <c r="Y189" i="1"/>
  <c r="X189" i="1"/>
  <c r="V189" i="1"/>
  <c r="U189" i="1"/>
  <c r="S189" i="1"/>
  <c r="R189" i="1"/>
  <c r="P189" i="1"/>
  <c r="O189" i="1"/>
  <c r="K189" i="1"/>
  <c r="M189" i="1"/>
  <c r="L189" i="1"/>
  <c r="J189" i="1"/>
  <c r="I189" i="1"/>
  <c r="G189" i="1"/>
  <c r="F189" i="1"/>
  <c r="D189" i="1"/>
  <c r="C189" i="1"/>
  <c r="Z188" i="1"/>
  <c r="AB188" i="1"/>
  <c r="AA188" i="1"/>
  <c r="W188" i="1"/>
  <c r="Y188" i="1"/>
  <c r="X188" i="1"/>
  <c r="V188" i="1"/>
  <c r="U188" i="1"/>
  <c r="S188" i="1"/>
  <c r="R188" i="1"/>
  <c r="P188" i="1"/>
  <c r="O188" i="1"/>
  <c r="K188" i="1"/>
  <c r="M188" i="1"/>
  <c r="L188" i="1"/>
  <c r="J188" i="1"/>
  <c r="I188" i="1"/>
  <c r="G188" i="1"/>
  <c r="F188" i="1"/>
  <c r="D188" i="1"/>
  <c r="C188" i="1"/>
  <c r="Z187" i="1"/>
  <c r="AB187" i="1"/>
  <c r="AA187" i="1"/>
  <c r="W187" i="1"/>
  <c r="Y187" i="1"/>
  <c r="X187" i="1"/>
  <c r="V187" i="1"/>
  <c r="U187" i="1"/>
  <c r="S187" i="1"/>
  <c r="R187" i="1"/>
  <c r="P187" i="1"/>
  <c r="O187" i="1"/>
  <c r="K187" i="1"/>
  <c r="M187" i="1"/>
  <c r="L187" i="1"/>
  <c r="J187" i="1"/>
  <c r="I187" i="1"/>
  <c r="G187" i="1"/>
  <c r="F187" i="1"/>
  <c r="D187" i="1"/>
  <c r="C187" i="1"/>
  <c r="Z186" i="1"/>
  <c r="AB186" i="1"/>
  <c r="AA186" i="1"/>
  <c r="W186" i="1"/>
  <c r="Y186" i="1"/>
  <c r="X186" i="1"/>
  <c r="V186" i="1"/>
  <c r="U186" i="1"/>
  <c r="S186" i="1"/>
  <c r="R186" i="1"/>
  <c r="P186" i="1"/>
  <c r="O186" i="1"/>
  <c r="K186" i="1"/>
  <c r="M186" i="1"/>
  <c r="L186" i="1"/>
  <c r="J186" i="1"/>
  <c r="I186" i="1"/>
  <c r="G186" i="1"/>
  <c r="F186" i="1"/>
  <c r="D186" i="1"/>
  <c r="C186" i="1"/>
  <c r="Z185" i="1"/>
  <c r="AB185" i="1"/>
  <c r="AA185" i="1"/>
  <c r="W185" i="1"/>
  <c r="Y185" i="1"/>
  <c r="X185" i="1"/>
  <c r="V185" i="1"/>
  <c r="U185" i="1"/>
  <c r="S185" i="1"/>
  <c r="R185" i="1"/>
  <c r="P185" i="1"/>
  <c r="O185" i="1"/>
  <c r="K185" i="1"/>
  <c r="M185" i="1"/>
  <c r="L185" i="1"/>
  <c r="J185" i="1"/>
  <c r="I185" i="1"/>
  <c r="G185" i="1"/>
  <c r="F185" i="1"/>
  <c r="D185" i="1"/>
  <c r="C185" i="1"/>
  <c r="Z184" i="1"/>
  <c r="AB184" i="1"/>
  <c r="AA184" i="1"/>
  <c r="W184" i="1"/>
  <c r="Y184" i="1"/>
  <c r="X184" i="1"/>
  <c r="V184" i="1"/>
  <c r="U184" i="1"/>
  <c r="S184" i="1"/>
  <c r="R184" i="1"/>
  <c r="P184" i="1"/>
  <c r="O184" i="1"/>
  <c r="K184" i="1"/>
  <c r="M184" i="1"/>
  <c r="L184" i="1"/>
  <c r="J184" i="1"/>
  <c r="I184" i="1"/>
  <c r="G184" i="1"/>
  <c r="F184" i="1"/>
  <c r="D184" i="1"/>
  <c r="C184" i="1"/>
  <c r="Z183" i="1"/>
  <c r="AB183" i="1"/>
  <c r="AA183" i="1"/>
  <c r="W183" i="1"/>
  <c r="Y183" i="1"/>
  <c r="X183" i="1"/>
  <c r="V183" i="1"/>
  <c r="U183" i="1"/>
  <c r="S183" i="1"/>
  <c r="R183" i="1"/>
  <c r="P183" i="1"/>
  <c r="O183" i="1"/>
  <c r="K183" i="1"/>
  <c r="M183" i="1"/>
  <c r="L183" i="1"/>
  <c r="J183" i="1"/>
  <c r="I183" i="1"/>
  <c r="G183" i="1"/>
  <c r="F183" i="1"/>
  <c r="D183" i="1"/>
  <c r="C183" i="1"/>
  <c r="Z182" i="1"/>
  <c r="AB182" i="1"/>
  <c r="AA182" i="1"/>
  <c r="W182" i="1"/>
  <c r="Y182" i="1"/>
  <c r="X182" i="1"/>
  <c r="V182" i="1"/>
  <c r="U182" i="1"/>
  <c r="S182" i="1"/>
  <c r="R182" i="1"/>
  <c r="P182" i="1"/>
  <c r="O182" i="1"/>
  <c r="K182" i="1"/>
  <c r="M182" i="1"/>
  <c r="L182" i="1"/>
  <c r="J182" i="1"/>
  <c r="I182" i="1"/>
  <c r="G182" i="1"/>
  <c r="F182" i="1"/>
  <c r="D182" i="1"/>
  <c r="C182" i="1"/>
  <c r="Z181" i="1"/>
  <c r="AB181" i="1"/>
  <c r="AA181" i="1"/>
  <c r="W181" i="1"/>
  <c r="Y181" i="1"/>
  <c r="X181" i="1"/>
  <c r="V181" i="1"/>
  <c r="U181" i="1"/>
  <c r="S181" i="1"/>
  <c r="R181" i="1"/>
  <c r="P181" i="1"/>
  <c r="O181" i="1"/>
  <c r="K181" i="1"/>
  <c r="M181" i="1"/>
  <c r="L181" i="1"/>
  <c r="J181" i="1"/>
  <c r="I181" i="1"/>
  <c r="G181" i="1"/>
  <c r="F181" i="1"/>
  <c r="D181" i="1"/>
  <c r="C181" i="1"/>
  <c r="Z180" i="1"/>
  <c r="AB180" i="1"/>
  <c r="AA180" i="1"/>
  <c r="W180" i="1"/>
  <c r="Y180" i="1"/>
  <c r="X180" i="1"/>
  <c r="V180" i="1"/>
  <c r="U180" i="1"/>
  <c r="S180" i="1"/>
  <c r="R180" i="1"/>
  <c r="P180" i="1"/>
  <c r="O180" i="1"/>
  <c r="K180" i="1"/>
  <c r="M180" i="1"/>
  <c r="L180" i="1"/>
  <c r="J180" i="1"/>
  <c r="I180" i="1"/>
  <c r="G180" i="1"/>
  <c r="F180" i="1"/>
  <c r="D180" i="1"/>
  <c r="C180" i="1"/>
  <c r="Z179" i="1"/>
  <c r="AB179" i="1"/>
  <c r="AA179" i="1"/>
  <c r="W179" i="1"/>
  <c r="Y179" i="1"/>
  <c r="X179" i="1"/>
  <c r="V179" i="1"/>
  <c r="U179" i="1"/>
  <c r="S179" i="1"/>
  <c r="R179" i="1"/>
  <c r="P179" i="1"/>
  <c r="O179" i="1"/>
  <c r="K179" i="1"/>
  <c r="M179" i="1"/>
  <c r="L179" i="1"/>
  <c r="J179" i="1"/>
  <c r="I179" i="1"/>
  <c r="G179" i="1"/>
  <c r="F179" i="1"/>
  <c r="D179" i="1"/>
  <c r="C179" i="1"/>
  <c r="Z178" i="1"/>
  <c r="AB178" i="1"/>
  <c r="AA178" i="1"/>
  <c r="W178" i="1"/>
  <c r="Y178" i="1"/>
  <c r="X178" i="1"/>
  <c r="V178" i="1"/>
  <c r="U178" i="1"/>
  <c r="S178" i="1"/>
  <c r="R178" i="1"/>
  <c r="P178" i="1"/>
  <c r="O178" i="1"/>
  <c r="K178" i="1"/>
  <c r="M178" i="1"/>
  <c r="L178" i="1"/>
  <c r="J178" i="1"/>
  <c r="I178" i="1"/>
  <c r="G178" i="1"/>
  <c r="F178" i="1"/>
  <c r="D178" i="1"/>
  <c r="C178" i="1"/>
  <c r="Z177" i="1"/>
  <c r="AB177" i="1"/>
  <c r="AA177" i="1"/>
  <c r="W177" i="1"/>
  <c r="Y177" i="1"/>
  <c r="X177" i="1"/>
  <c r="V177" i="1"/>
  <c r="U177" i="1"/>
  <c r="S177" i="1"/>
  <c r="R177" i="1"/>
  <c r="P177" i="1"/>
  <c r="O177" i="1"/>
  <c r="K177" i="1"/>
  <c r="M177" i="1"/>
  <c r="L177" i="1"/>
  <c r="J177" i="1"/>
  <c r="I177" i="1"/>
  <c r="G177" i="1"/>
  <c r="F177" i="1"/>
  <c r="D177" i="1"/>
  <c r="C177" i="1"/>
  <c r="Z176" i="1"/>
  <c r="AB176" i="1"/>
  <c r="AA176" i="1"/>
  <c r="W176" i="1"/>
  <c r="Y176" i="1"/>
  <c r="X176" i="1"/>
  <c r="V176" i="1"/>
  <c r="U176" i="1"/>
  <c r="S176" i="1"/>
  <c r="R176" i="1"/>
  <c r="P176" i="1"/>
  <c r="O176" i="1"/>
  <c r="K176" i="1"/>
  <c r="M176" i="1"/>
  <c r="L176" i="1"/>
  <c r="J176" i="1"/>
  <c r="I176" i="1"/>
  <c r="G176" i="1"/>
  <c r="F176" i="1"/>
  <c r="D176" i="1"/>
  <c r="C176" i="1"/>
  <c r="Z175" i="1"/>
  <c r="AB175" i="1"/>
  <c r="AA175" i="1"/>
  <c r="W175" i="1"/>
  <c r="Y175" i="1"/>
  <c r="X175" i="1"/>
  <c r="V175" i="1"/>
  <c r="U175" i="1"/>
  <c r="S175" i="1"/>
  <c r="R175" i="1"/>
  <c r="P175" i="1"/>
  <c r="O175" i="1"/>
  <c r="K175" i="1"/>
  <c r="M175" i="1"/>
  <c r="L175" i="1"/>
  <c r="J175" i="1"/>
  <c r="I175" i="1"/>
  <c r="G175" i="1"/>
  <c r="F175" i="1"/>
  <c r="D175" i="1"/>
  <c r="C175" i="1"/>
  <c r="Z174" i="1"/>
  <c r="AB174" i="1"/>
  <c r="AA174" i="1"/>
  <c r="W174" i="1"/>
  <c r="Y174" i="1"/>
  <c r="X174" i="1"/>
  <c r="V174" i="1"/>
  <c r="U174" i="1"/>
  <c r="S174" i="1"/>
  <c r="R174" i="1"/>
  <c r="P174" i="1"/>
  <c r="O174" i="1"/>
  <c r="K174" i="1"/>
  <c r="M174" i="1"/>
  <c r="L174" i="1"/>
  <c r="J174" i="1"/>
  <c r="I174" i="1"/>
  <c r="G174" i="1"/>
  <c r="F174" i="1"/>
  <c r="D174" i="1"/>
  <c r="C174" i="1"/>
  <c r="Z173" i="1"/>
  <c r="AB173" i="1"/>
  <c r="AA173" i="1"/>
  <c r="W173" i="1"/>
  <c r="Y173" i="1"/>
  <c r="X173" i="1"/>
  <c r="V173" i="1"/>
  <c r="U173" i="1"/>
  <c r="S173" i="1"/>
  <c r="R173" i="1"/>
  <c r="P173" i="1"/>
  <c r="O173" i="1"/>
  <c r="K173" i="1"/>
  <c r="M173" i="1"/>
  <c r="L173" i="1"/>
  <c r="J173" i="1"/>
  <c r="I173" i="1"/>
  <c r="G173" i="1"/>
  <c r="F173" i="1"/>
  <c r="D173" i="1"/>
  <c r="C173" i="1"/>
  <c r="Z172" i="1"/>
  <c r="AB172" i="1"/>
  <c r="AA172" i="1"/>
  <c r="W172" i="1"/>
  <c r="Y172" i="1"/>
  <c r="X172" i="1"/>
  <c r="V172" i="1"/>
  <c r="U172" i="1"/>
  <c r="S172" i="1"/>
  <c r="R172" i="1"/>
  <c r="P172" i="1"/>
  <c r="O172" i="1"/>
  <c r="K172" i="1"/>
  <c r="M172" i="1"/>
  <c r="L172" i="1"/>
  <c r="J172" i="1"/>
  <c r="I172" i="1"/>
  <c r="G172" i="1"/>
  <c r="F172" i="1"/>
  <c r="D172" i="1"/>
  <c r="C172" i="1"/>
  <c r="Z171" i="1"/>
  <c r="AB171" i="1"/>
  <c r="AA171" i="1"/>
  <c r="W171" i="1"/>
  <c r="Y171" i="1"/>
  <c r="X171" i="1"/>
  <c r="V171" i="1"/>
  <c r="U171" i="1"/>
  <c r="S171" i="1"/>
  <c r="R171" i="1"/>
  <c r="P171" i="1"/>
  <c r="O171" i="1"/>
  <c r="K171" i="1"/>
  <c r="M171" i="1"/>
  <c r="L171" i="1"/>
  <c r="J171" i="1"/>
  <c r="I171" i="1"/>
  <c r="G171" i="1"/>
  <c r="F171" i="1"/>
  <c r="D171" i="1"/>
  <c r="C171" i="1"/>
  <c r="Z170" i="1"/>
  <c r="AB170" i="1"/>
  <c r="AA170" i="1"/>
  <c r="W170" i="1"/>
  <c r="Y170" i="1"/>
  <c r="X170" i="1"/>
  <c r="V170" i="1"/>
  <c r="U170" i="1"/>
  <c r="S170" i="1"/>
  <c r="R170" i="1"/>
  <c r="P170" i="1"/>
  <c r="O170" i="1"/>
  <c r="K170" i="1"/>
  <c r="M170" i="1"/>
  <c r="L170" i="1"/>
  <c r="J170" i="1"/>
  <c r="I170" i="1"/>
  <c r="G170" i="1"/>
  <c r="F170" i="1"/>
  <c r="D170" i="1"/>
  <c r="C170" i="1"/>
  <c r="Z169" i="1"/>
  <c r="AB169" i="1"/>
  <c r="AA169" i="1"/>
  <c r="W169" i="1"/>
  <c r="Y169" i="1"/>
  <c r="X169" i="1"/>
  <c r="V169" i="1"/>
  <c r="U169" i="1"/>
  <c r="S169" i="1"/>
  <c r="R169" i="1"/>
  <c r="P169" i="1"/>
  <c r="O169" i="1"/>
  <c r="K169" i="1"/>
  <c r="M169" i="1"/>
  <c r="L169" i="1"/>
  <c r="J169" i="1"/>
  <c r="I169" i="1"/>
  <c r="G169" i="1"/>
  <c r="F169" i="1"/>
  <c r="D169" i="1"/>
  <c r="C169" i="1"/>
  <c r="Z168" i="1"/>
  <c r="AB168" i="1"/>
  <c r="AA168" i="1"/>
  <c r="W168" i="1"/>
  <c r="Y168" i="1"/>
  <c r="X168" i="1"/>
  <c r="V168" i="1"/>
  <c r="U168" i="1"/>
  <c r="S168" i="1"/>
  <c r="R168" i="1"/>
  <c r="P168" i="1"/>
  <c r="O168" i="1"/>
  <c r="K168" i="1"/>
  <c r="M168" i="1"/>
  <c r="L168" i="1"/>
  <c r="J168" i="1"/>
  <c r="I168" i="1"/>
  <c r="G168" i="1"/>
  <c r="F168" i="1"/>
  <c r="D168" i="1"/>
  <c r="C168" i="1"/>
  <c r="Z167" i="1"/>
  <c r="AB167" i="1"/>
  <c r="AA167" i="1"/>
  <c r="W167" i="1"/>
  <c r="Y167" i="1"/>
  <c r="X167" i="1"/>
  <c r="V167" i="1"/>
  <c r="U167" i="1"/>
  <c r="S167" i="1"/>
  <c r="R167" i="1"/>
  <c r="P167" i="1"/>
  <c r="O167" i="1"/>
  <c r="K167" i="1"/>
  <c r="M167" i="1"/>
  <c r="L167" i="1"/>
  <c r="J167" i="1"/>
  <c r="I167" i="1"/>
  <c r="G167" i="1"/>
  <c r="F167" i="1"/>
  <c r="D167" i="1"/>
  <c r="C167" i="1"/>
  <c r="Z166" i="1"/>
  <c r="AB166" i="1"/>
  <c r="AA166" i="1"/>
  <c r="W166" i="1"/>
  <c r="Y166" i="1"/>
  <c r="X166" i="1"/>
  <c r="V166" i="1"/>
  <c r="U166" i="1"/>
  <c r="S166" i="1"/>
  <c r="R166" i="1"/>
  <c r="P166" i="1"/>
  <c r="O166" i="1"/>
  <c r="K166" i="1"/>
  <c r="M166" i="1"/>
  <c r="L166" i="1"/>
  <c r="J166" i="1"/>
  <c r="I166" i="1"/>
  <c r="G166" i="1"/>
  <c r="F166" i="1"/>
  <c r="D166" i="1"/>
  <c r="C166" i="1"/>
  <c r="Z165" i="1"/>
  <c r="AB165" i="1"/>
  <c r="AA165" i="1"/>
  <c r="W165" i="1"/>
  <c r="Y165" i="1"/>
  <c r="X165" i="1"/>
  <c r="V165" i="1"/>
  <c r="U165" i="1"/>
  <c r="S165" i="1"/>
  <c r="R165" i="1"/>
  <c r="P165" i="1"/>
  <c r="O165" i="1"/>
  <c r="K165" i="1"/>
  <c r="M165" i="1"/>
  <c r="L165" i="1"/>
  <c r="J165" i="1"/>
  <c r="I165" i="1"/>
  <c r="G165" i="1"/>
  <c r="F165" i="1"/>
  <c r="D165" i="1"/>
  <c r="C165" i="1"/>
  <c r="Z164" i="1"/>
  <c r="AB164" i="1"/>
  <c r="AA164" i="1"/>
  <c r="W164" i="1"/>
  <c r="Y164" i="1"/>
  <c r="X164" i="1"/>
  <c r="V164" i="1"/>
  <c r="U164" i="1"/>
  <c r="S164" i="1"/>
  <c r="R164" i="1"/>
  <c r="P164" i="1"/>
  <c r="O164" i="1"/>
  <c r="K164" i="1"/>
  <c r="M164" i="1"/>
  <c r="L164" i="1"/>
  <c r="J164" i="1"/>
  <c r="I164" i="1"/>
  <c r="G164" i="1"/>
  <c r="F164" i="1"/>
  <c r="D164" i="1"/>
  <c r="C164" i="1"/>
  <c r="Z163" i="1"/>
  <c r="AB163" i="1"/>
  <c r="AA163" i="1"/>
  <c r="W163" i="1"/>
  <c r="Y163" i="1"/>
  <c r="X163" i="1"/>
  <c r="V163" i="1"/>
  <c r="U163" i="1"/>
  <c r="S163" i="1"/>
  <c r="R163" i="1"/>
  <c r="P163" i="1"/>
  <c r="O163" i="1"/>
  <c r="K163" i="1"/>
  <c r="M163" i="1"/>
  <c r="L163" i="1"/>
  <c r="J163" i="1"/>
  <c r="I163" i="1"/>
  <c r="G163" i="1"/>
  <c r="F163" i="1"/>
  <c r="D163" i="1"/>
  <c r="C163" i="1"/>
  <c r="Z162" i="1"/>
  <c r="AB162" i="1"/>
  <c r="AA162" i="1"/>
  <c r="W162" i="1"/>
  <c r="Y162" i="1"/>
  <c r="X162" i="1"/>
  <c r="V162" i="1"/>
  <c r="U162" i="1"/>
  <c r="S162" i="1"/>
  <c r="R162" i="1"/>
  <c r="P162" i="1"/>
  <c r="O162" i="1"/>
  <c r="K162" i="1"/>
  <c r="M162" i="1"/>
  <c r="L162" i="1"/>
  <c r="J162" i="1"/>
  <c r="I162" i="1"/>
  <c r="G162" i="1"/>
  <c r="F162" i="1"/>
  <c r="D162" i="1"/>
  <c r="C162" i="1"/>
  <c r="Z161" i="1"/>
  <c r="AB161" i="1"/>
  <c r="AA161" i="1"/>
  <c r="W161" i="1"/>
  <c r="Y161" i="1"/>
  <c r="X161" i="1"/>
  <c r="V161" i="1"/>
  <c r="U161" i="1"/>
  <c r="S161" i="1"/>
  <c r="R161" i="1"/>
  <c r="P161" i="1"/>
  <c r="O161" i="1"/>
  <c r="K161" i="1"/>
  <c r="M161" i="1"/>
  <c r="L161" i="1"/>
  <c r="J161" i="1"/>
  <c r="I161" i="1"/>
  <c r="G161" i="1"/>
  <c r="F161" i="1"/>
  <c r="D161" i="1"/>
  <c r="C161" i="1"/>
  <c r="Z160" i="1"/>
  <c r="AB160" i="1"/>
  <c r="AA160" i="1"/>
  <c r="W160" i="1"/>
  <c r="Y160" i="1"/>
  <c r="X160" i="1"/>
  <c r="V160" i="1"/>
  <c r="U160" i="1"/>
  <c r="S160" i="1"/>
  <c r="R160" i="1"/>
  <c r="P160" i="1"/>
  <c r="O160" i="1"/>
  <c r="K160" i="1"/>
  <c r="M160" i="1"/>
  <c r="L160" i="1"/>
  <c r="J160" i="1"/>
  <c r="I160" i="1"/>
  <c r="G160" i="1"/>
  <c r="F160" i="1"/>
  <c r="D160" i="1"/>
  <c r="C160" i="1"/>
  <c r="Z159" i="1"/>
  <c r="AB159" i="1"/>
  <c r="AA159" i="1"/>
  <c r="W159" i="1"/>
  <c r="Y159" i="1"/>
  <c r="X159" i="1"/>
  <c r="V159" i="1"/>
  <c r="U159" i="1"/>
  <c r="S159" i="1"/>
  <c r="R159" i="1"/>
  <c r="P159" i="1"/>
  <c r="O159" i="1"/>
  <c r="K159" i="1"/>
  <c r="M159" i="1"/>
  <c r="L159" i="1"/>
  <c r="J159" i="1"/>
  <c r="I159" i="1"/>
  <c r="G159" i="1"/>
  <c r="F159" i="1"/>
  <c r="D159" i="1"/>
  <c r="C159" i="1"/>
  <c r="Z158" i="1"/>
  <c r="AB158" i="1"/>
  <c r="AA158" i="1"/>
  <c r="W158" i="1"/>
  <c r="Y158" i="1"/>
  <c r="X158" i="1"/>
  <c r="V158" i="1"/>
  <c r="U158" i="1"/>
  <c r="S158" i="1"/>
  <c r="R158" i="1"/>
  <c r="P158" i="1"/>
  <c r="O158" i="1"/>
  <c r="K158" i="1"/>
  <c r="M158" i="1"/>
  <c r="L158" i="1"/>
  <c r="J158" i="1"/>
  <c r="I158" i="1"/>
  <c r="G158" i="1"/>
  <c r="F158" i="1"/>
  <c r="D158" i="1"/>
  <c r="C158" i="1"/>
  <c r="Z157" i="1"/>
  <c r="AB157" i="1"/>
  <c r="AA157" i="1"/>
  <c r="W157" i="1"/>
  <c r="Y157" i="1"/>
  <c r="X157" i="1"/>
  <c r="V157" i="1"/>
  <c r="U157" i="1"/>
  <c r="S157" i="1"/>
  <c r="R157" i="1"/>
  <c r="P157" i="1"/>
  <c r="O157" i="1"/>
  <c r="K157" i="1"/>
  <c r="M157" i="1"/>
  <c r="L157" i="1"/>
  <c r="J157" i="1"/>
  <c r="I157" i="1"/>
  <c r="G157" i="1"/>
  <c r="F157" i="1"/>
  <c r="D157" i="1"/>
  <c r="C157" i="1"/>
  <c r="Z156" i="1"/>
  <c r="AB156" i="1"/>
  <c r="AA156" i="1"/>
  <c r="W156" i="1"/>
  <c r="Y156" i="1"/>
  <c r="X156" i="1"/>
  <c r="V156" i="1"/>
  <c r="U156" i="1"/>
  <c r="S156" i="1"/>
  <c r="R156" i="1"/>
  <c r="P156" i="1"/>
  <c r="O156" i="1"/>
  <c r="K156" i="1"/>
  <c r="M156" i="1"/>
  <c r="L156" i="1"/>
  <c r="J156" i="1"/>
  <c r="I156" i="1"/>
  <c r="G156" i="1"/>
  <c r="F156" i="1"/>
  <c r="D156" i="1"/>
  <c r="C156" i="1"/>
  <c r="Z155" i="1"/>
  <c r="AB155" i="1"/>
  <c r="AA155" i="1"/>
  <c r="W155" i="1"/>
  <c r="Y155" i="1"/>
  <c r="X155" i="1"/>
  <c r="V155" i="1"/>
  <c r="U155" i="1"/>
  <c r="S155" i="1"/>
  <c r="R155" i="1"/>
  <c r="P155" i="1"/>
  <c r="O155" i="1"/>
  <c r="K155" i="1"/>
  <c r="M155" i="1"/>
  <c r="L155" i="1"/>
  <c r="J155" i="1"/>
  <c r="I155" i="1"/>
  <c r="G155" i="1"/>
  <c r="F155" i="1"/>
  <c r="D155" i="1"/>
  <c r="C155" i="1"/>
  <c r="Z154" i="1"/>
  <c r="AB154" i="1"/>
  <c r="AA154" i="1"/>
  <c r="W154" i="1"/>
  <c r="Y154" i="1"/>
  <c r="X154" i="1"/>
  <c r="V154" i="1"/>
  <c r="U154" i="1"/>
  <c r="S154" i="1"/>
  <c r="R154" i="1"/>
  <c r="P154" i="1"/>
  <c r="O154" i="1"/>
  <c r="K154" i="1"/>
  <c r="M154" i="1"/>
  <c r="L154" i="1"/>
  <c r="J154" i="1"/>
  <c r="I154" i="1"/>
  <c r="G154" i="1"/>
  <c r="F154" i="1"/>
  <c r="D154" i="1"/>
  <c r="C154" i="1"/>
  <c r="Z153" i="1"/>
  <c r="AB153" i="1"/>
  <c r="AA153" i="1"/>
  <c r="W153" i="1"/>
  <c r="Y153" i="1"/>
  <c r="X153" i="1"/>
  <c r="V153" i="1"/>
  <c r="U153" i="1"/>
  <c r="S153" i="1"/>
  <c r="R153" i="1"/>
  <c r="P153" i="1"/>
  <c r="O153" i="1"/>
  <c r="K153" i="1"/>
  <c r="M153" i="1"/>
  <c r="L153" i="1"/>
  <c r="J153" i="1"/>
  <c r="I153" i="1"/>
  <c r="G153" i="1"/>
  <c r="F153" i="1"/>
  <c r="D153" i="1"/>
  <c r="C153" i="1"/>
  <c r="Z152" i="1"/>
  <c r="AB152" i="1"/>
  <c r="AA152" i="1"/>
  <c r="W152" i="1"/>
  <c r="Y152" i="1"/>
  <c r="X152" i="1"/>
  <c r="V152" i="1"/>
  <c r="U152" i="1"/>
  <c r="S152" i="1"/>
  <c r="R152" i="1"/>
  <c r="P152" i="1"/>
  <c r="O152" i="1"/>
  <c r="K152" i="1"/>
  <c r="M152" i="1"/>
  <c r="L152" i="1"/>
  <c r="J152" i="1"/>
  <c r="I152" i="1"/>
  <c r="G152" i="1"/>
  <c r="F152" i="1"/>
  <c r="D152" i="1"/>
  <c r="C152" i="1"/>
  <c r="Z151" i="1"/>
  <c r="AB151" i="1"/>
  <c r="AA151" i="1"/>
  <c r="W151" i="1"/>
  <c r="Y151" i="1"/>
  <c r="X151" i="1"/>
  <c r="V151" i="1"/>
  <c r="U151" i="1"/>
  <c r="S151" i="1"/>
  <c r="R151" i="1"/>
  <c r="P151" i="1"/>
  <c r="O151" i="1"/>
  <c r="K151" i="1"/>
  <c r="M151" i="1"/>
  <c r="L151" i="1"/>
  <c r="J151" i="1"/>
  <c r="I151" i="1"/>
  <c r="G151" i="1"/>
  <c r="F151" i="1"/>
  <c r="D151" i="1"/>
  <c r="C151" i="1"/>
  <c r="Z150" i="1"/>
  <c r="AB150" i="1"/>
  <c r="AA150" i="1"/>
  <c r="W150" i="1"/>
  <c r="Y150" i="1"/>
  <c r="X150" i="1"/>
  <c r="V150" i="1"/>
  <c r="U150" i="1"/>
  <c r="S150" i="1"/>
  <c r="R150" i="1"/>
  <c r="P150" i="1"/>
  <c r="O150" i="1"/>
  <c r="K150" i="1"/>
  <c r="M150" i="1"/>
  <c r="L150" i="1"/>
  <c r="J150" i="1"/>
  <c r="I150" i="1"/>
  <c r="G150" i="1"/>
  <c r="F150" i="1"/>
  <c r="D150" i="1"/>
  <c r="C150" i="1"/>
  <c r="Z149" i="1"/>
  <c r="AB149" i="1"/>
  <c r="AA149" i="1"/>
  <c r="W149" i="1"/>
  <c r="Y149" i="1"/>
  <c r="X149" i="1"/>
  <c r="V149" i="1"/>
  <c r="U149" i="1"/>
  <c r="S149" i="1"/>
  <c r="R149" i="1"/>
  <c r="P149" i="1"/>
  <c r="O149" i="1"/>
  <c r="K149" i="1"/>
  <c r="M149" i="1"/>
  <c r="L149" i="1"/>
  <c r="J149" i="1"/>
  <c r="I149" i="1"/>
  <c r="G149" i="1"/>
  <c r="F149" i="1"/>
  <c r="D149" i="1"/>
  <c r="C149" i="1"/>
  <c r="Z148" i="1"/>
  <c r="AB148" i="1"/>
  <c r="AA148" i="1"/>
  <c r="W148" i="1"/>
  <c r="Y148" i="1"/>
  <c r="X148" i="1"/>
  <c r="V148" i="1"/>
  <c r="U148" i="1"/>
  <c r="S148" i="1"/>
  <c r="R148" i="1"/>
  <c r="P148" i="1"/>
  <c r="O148" i="1"/>
  <c r="K148" i="1"/>
  <c r="M148" i="1"/>
  <c r="L148" i="1"/>
  <c r="J148" i="1"/>
  <c r="I148" i="1"/>
  <c r="G148" i="1"/>
  <c r="F148" i="1"/>
  <c r="D148" i="1"/>
  <c r="C148" i="1"/>
  <c r="Z147" i="1"/>
  <c r="AB147" i="1"/>
  <c r="AA147" i="1"/>
  <c r="W147" i="1"/>
  <c r="Y147" i="1"/>
  <c r="X147" i="1"/>
  <c r="V147" i="1"/>
  <c r="U147" i="1"/>
  <c r="S147" i="1"/>
  <c r="R147" i="1"/>
  <c r="P147" i="1"/>
  <c r="O147" i="1"/>
  <c r="K147" i="1"/>
  <c r="M147" i="1"/>
  <c r="L147" i="1"/>
  <c r="J147" i="1"/>
  <c r="I147" i="1"/>
  <c r="G147" i="1"/>
  <c r="F147" i="1"/>
  <c r="D147" i="1"/>
  <c r="C147" i="1"/>
  <c r="Z146" i="1"/>
  <c r="AB146" i="1"/>
  <c r="AA146" i="1"/>
  <c r="W146" i="1"/>
  <c r="Y146" i="1"/>
  <c r="X146" i="1"/>
  <c r="V146" i="1"/>
  <c r="U146" i="1"/>
  <c r="S146" i="1"/>
  <c r="R146" i="1"/>
  <c r="P146" i="1"/>
  <c r="O146" i="1"/>
  <c r="K146" i="1"/>
  <c r="M146" i="1"/>
  <c r="L146" i="1"/>
  <c r="J146" i="1"/>
  <c r="I146" i="1"/>
  <c r="G146" i="1"/>
  <c r="F146" i="1"/>
  <c r="D146" i="1"/>
  <c r="C146" i="1"/>
  <c r="Z145" i="1"/>
  <c r="AB145" i="1"/>
  <c r="AA145" i="1"/>
  <c r="W145" i="1"/>
  <c r="Y145" i="1"/>
  <c r="X145" i="1"/>
  <c r="V145" i="1"/>
  <c r="U145" i="1"/>
  <c r="S145" i="1"/>
  <c r="R145" i="1"/>
  <c r="P145" i="1"/>
  <c r="O145" i="1"/>
  <c r="K145" i="1"/>
  <c r="M145" i="1"/>
  <c r="L145" i="1"/>
  <c r="J145" i="1"/>
  <c r="I145" i="1"/>
  <c r="G145" i="1"/>
  <c r="F145" i="1"/>
  <c r="D145" i="1"/>
  <c r="C145" i="1"/>
  <c r="Z144" i="1"/>
  <c r="AB144" i="1"/>
  <c r="AA144" i="1"/>
  <c r="W144" i="1"/>
  <c r="Y144" i="1"/>
  <c r="X144" i="1"/>
  <c r="V144" i="1"/>
  <c r="U144" i="1"/>
  <c r="S144" i="1"/>
  <c r="R144" i="1"/>
  <c r="P144" i="1"/>
  <c r="O144" i="1"/>
  <c r="K144" i="1"/>
  <c r="M144" i="1"/>
  <c r="L144" i="1"/>
  <c r="J144" i="1"/>
  <c r="I144" i="1"/>
  <c r="G144" i="1"/>
  <c r="F144" i="1"/>
  <c r="D144" i="1"/>
  <c r="C144" i="1"/>
  <c r="Z143" i="1"/>
  <c r="AB143" i="1"/>
  <c r="AA143" i="1"/>
  <c r="W143" i="1"/>
  <c r="Y143" i="1"/>
  <c r="X143" i="1"/>
  <c r="V143" i="1"/>
  <c r="U143" i="1"/>
  <c r="S143" i="1"/>
  <c r="R143" i="1"/>
  <c r="P143" i="1"/>
  <c r="O143" i="1"/>
  <c r="K143" i="1"/>
  <c r="M143" i="1"/>
  <c r="L143" i="1"/>
  <c r="J143" i="1"/>
  <c r="I143" i="1"/>
  <c r="G143" i="1"/>
  <c r="F143" i="1"/>
  <c r="D143" i="1"/>
  <c r="C143" i="1"/>
  <c r="Z142" i="1"/>
  <c r="AB142" i="1"/>
  <c r="AA142" i="1"/>
  <c r="W142" i="1"/>
  <c r="Y142" i="1"/>
  <c r="X142" i="1"/>
  <c r="V142" i="1"/>
  <c r="U142" i="1"/>
  <c r="S142" i="1"/>
  <c r="R142" i="1"/>
  <c r="P142" i="1"/>
  <c r="O142" i="1"/>
  <c r="K142" i="1"/>
  <c r="M142" i="1"/>
  <c r="L142" i="1"/>
  <c r="J142" i="1"/>
  <c r="I142" i="1"/>
  <c r="G142" i="1"/>
  <c r="F142" i="1"/>
  <c r="D142" i="1"/>
  <c r="C142" i="1"/>
  <c r="Z141" i="1"/>
  <c r="AB141" i="1"/>
  <c r="AA141" i="1"/>
  <c r="W141" i="1"/>
  <c r="Y141" i="1"/>
  <c r="X141" i="1"/>
  <c r="V141" i="1"/>
  <c r="U141" i="1"/>
  <c r="S141" i="1"/>
  <c r="R141" i="1"/>
  <c r="P141" i="1"/>
  <c r="O141" i="1"/>
  <c r="K141" i="1"/>
  <c r="M141" i="1"/>
  <c r="L141" i="1"/>
  <c r="J141" i="1"/>
  <c r="I141" i="1"/>
  <c r="G141" i="1"/>
  <c r="F141" i="1"/>
  <c r="D141" i="1"/>
  <c r="C141" i="1"/>
  <c r="Z140" i="1"/>
  <c r="AB140" i="1"/>
  <c r="AA140" i="1"/>
  <c r="W140" i="1"/>
  <c r="Y140" i="1"/>
  <c r="X140" i="1"/>
  <c r="V140" i="1"/>
  <c r="U140" i="1"/>
  <c r="S140" i="1"/>
  <c r="R140" i="1"/>
  <c r="P140" i="1"/>
  <c r="O140" i="1"/>
  <c r="K140" i="1"/>
  <c r="M140" i="1"/>
  <c r="L140" i="1"/>
  <c r="J140" i="1"/>
  <c r="I140" i="1"/>
  <c r="G140" i="1"/>
  <c r="F140" i="1"/>
  <c r="D140" i="1"/>
  <c r="C140" i="1"/>
  <c r="Z139" i="1"/>
  <c r="AB139" i="1"/>
  <c r="AA139" i="1"/>
  <c r="W139" i="1"/>
  <c r="Y139" i="1"/>
  <c r="X139" i="1"/>
  <c r="V139" i="1"/>
  <c r="U139" i="1"/>
  <c r="S139" i="1"/>
  <c r="R139" i="1"/>
  <c r="P139" i="1"/>
  <c r="O139" i="1"/>
  <c r="K139" i="1"/>
  <c r="M139" i="1"/>
  <c r="L139" i="1"/>
  <c r="J139" i="1"/>
  <c r="I139" i="1"/>
  <c r="G139" i="1"/>
  <c r="F139" i="1"/>
  <c r="D139" i="1"/>
  <c r="C139" i="1"/>
  <c r="Z138" i="1"/>
  <c r="AB138" i="1"/>
  <c r="AA138" i="1"/>
  <c r="W138" i="1"/>
  <c r="Y138" i="1"/>
  <c r="X138" i="1"/>
  <c r="V138" i="1"/>
  <c r="U138" i="1"/>
  <c r="S138" i="1"/>
  <c r="R138" i="1"/>
  <c r="P138" i="1"/>
  <c r="O138" i="1"/>
  <c r="K138" i="1"/>
  <c r="M138" i="1"/>
  <c r="L138" i="1"/>
  <c r="J138" i="1"/>
  <c r="I138" i="1"/>
  <c r="G138" i="1"/>
  <c r="F138" i="1"/>
  <c r="D138" i="1"/>
  <c r="C138" i="1"/>
  <c r="Z137" i="1"/>
  <c r="AB137" i="1"/>
  <c r="AA137" i="1"/>
  <c r="W137" i="1"/>
  <c r="Y137" i="1"/>
  <c r="X137" i="1"/>
  <c r="V137" i="1"/>
  <c r="U137" i="1"/>
  <c r="S137" i="1"/>
  <c r="R137" i="1"/>
  <c r="P137" i="1"/>
  <c r="O137" i="1"/>
  <c r="K137" i="1"/>
  <c r="M137" i="1"/>
  <c r="L137" i="1"/>
  <c r="J137" i="1"/>
  <c r="I137" i="1"/>
  <c r="G137" i="1"/>
  <c r="F137" i="1"/>
  <c r="D137" i="1"/>
  <c r="C137" i="1"/>
  <c r="Z136" i="1"/>
  <c r="AB136" i="1"/>
  <c r="AA136" i="1"/>
  <c r="W136" i="1"/>
  <c r="Y136" i="1"/>
  <c r="X136" i="1"/>
  <c r="V136" i="1"/>
  <c r="U136" i="1"/>
  <c r="S136" i="1"/>
  <c r="R136" i="1"/>
  <c r="P136" i="1"/>
  <c r="O136" i="1"/>
  <c r="K136" i="1"/>
  <c r="M136" i="1"/>
  <c r="L136" i="1"/>
  <c r="J136" i="1"/>
  <c r="I136" i="1"/>
  <c r="G136" i="1"/>
  <c r="F136" i="1"/>
  <c r="D136" i="1"/>
  <c r="C136" i="1"/>
  <c r="Z135" i="1"/>
  <c r="AB135" i="1"/>
  <c r="AA135" i="1"/>
  <c r="W135" i="1"/>
  <c r="Y135" i="1"/>
  <c r="X135" i="1"/>
  <c r="V135" i="1"/>
  <c r="U135" i="1"/>
  <c r="S135" i="1"/>
  <c r="R135" i="1"/>
  <c r="P135" i="1"/>
  <c r="O135" i="1"/>
  <c r="K135" i="1"/>
  <c r="M135" i="1"/>
  <c r="L135" i="1"/>
  <c r="J135" i="1"/>
  <c r="I135" i="1"/>
  <c r="G135" i="1"/>
  <c r="F135" i="1"/>
  <c r="D135" i="1"/>
  <c r="C135" i="1"/>
  <c r="Z134" i="1"/>
  <c r="AB134" i="1"/>
  <c r="AA134" i="1"/>
  <c r="W134" i="1"/>
  <c r="Y134" i="1"/>
  <c r="X134" i="1"/>
  <c r="V134" i="1"/>
  <c r="U134" i="1"/>
  <c r="S134" i="1"/>
  <c r="R134" i="1"/>
  <c r="P134" i="1"/>
  <c r="O134" i="1"/>
  <c r="K134" i="1"/>
  <c r="M134" i="1"/>
  <c r="L134" i="1"/>
  <c r="J134" i="1"/>
  <c r="I134" i="1"/>
  <c r="G134" i="1"/>
  <c r="F134" i="1"/>
  <c r="D134" i="1"/>
  <c r="C134" i="1"/>
  <c r="Z133" i="1"/>
  <c r="AB133" i="1"/>
  <c r="AA133" i="1"/>
  <c r="W133" i="1"/>
  <c r="Y133" i="1"/>
  <c r="X133" i="1"/>
  <c r="V133" i="1"/>
  <c r="U133" i="1"/>
  <c r="S133" i="1"/>
  <c r="R133" i="1"/>
  <c r="P133" i="1"/>
  <c r="O133" i="1"/>
  <c r="K133" i="1"/>
  <c r="M133" i="1"/>
  <c r="L133" i="1"/>
  <c r="J133" i="1"/>
  <c r="I133" i="1"/>
  <c r="G133" i="1"/>
  <c r="F133" i="1"/>
  <c r="D133" i="1"/>
  <c r="C133" i="1"/>
  <c r="Z132" i="1"/>
  <c r="AB132" i="1"/>
  <c r="AA132" i="1"/>
  <c r="W132" i="1"/>
  <c r="Y132" i="1"/>
  <c r="X132" i="1"/>
  <c r="V132" i="1"/>
  <c r="U132" i="1"/>
  <c r="S132" i="1"/>
  <c r="R132" i="1"/>
  <c r="P132" i="1"/>
  <c r="O132" i="1"/>
  <c r="K132" i="1"/>
  <c r="M132" i="1"/>
  <c r="L132" i="1"/>
  <c r="J132" i="1"/>
  <c r="I132" i="1"/>
  <c r="G132" i="1"/>
  <c r="F132" i="1"/>
  <c r="D132" i="1"/>
  <c r="C132" i="1"/>
  <c r="Z131" i="1"/>
  <c r="AB131" i="1"/>
  <c r="AA131" i="1"/>
  <c r="W131" i="1"/>
  <c r="Y131" i="1"/>
  <c r="X131" i="1"/>
  <c r="V131" i="1"/>
  <c r="U131" i="1"/>
  <c r="S131" i="1"/>
  <c r="R131" i="1"/>
  <c r="P131" i="1"/>
  <c r="O131" i="1"/>
  <c r="K131" i="1"/>
  <c r="M131" i="1"/>
  <c r="L131" i="1"/>
  <c r="J131" i="1"/>
  <c r="I131" i="1"/>
  <c r="G131" i="1"/>
  <c r="F131" i="1"/>
  <c r="D131" i="1"/>
  <c r="C131" i="1"/>
  <c r="Z130" i="1"/>
  <c r="AB130" i="1"/>
  <c r="AA130" i="1"/>
  <c r="W130" i="1"/>
  <c r="Y130" i="1"/>
  <c r="X130" i="1"/>
  <c r="V130" i="1"/>
  <c r="U130" i="1"/>
  <c r="S130" i="1"/>
  <c r="R130" i="1"/>
  <c r="P130" i="1"/>
  <c r="O130" i="1"/>
  <c r="K130" i="1"/>
  <c r="M130" i="1"/>
  <c r="L130" i="1"/>
  <c r="J130" i="1"/>
  <c r="I130" i="1"/>
  <c r="G130" i="1"/>
  <c r="F130" i="1"/>
  <c r="D130" i="1"/>
  <c r="C130" i="1"/>
  <c r="Z129" i="1"/>
  <c r="AB129" i="1"/>
  <c r="AA129" i="1"/>
  <c r="W129" i="1"/>
  <c r="Y129" i="1"/>
  <c r="X129" i="1"/>
  <c r="V129" i="1"/>
  <c r="U129" i="1"/>
  <c r="S129" i="1"/>
  <c r="R129" i="1"/>
  <c r="P129" i="1"/>
  <c r="O129" i="1"/>
  <c r="K129" i="1"/>
  <c r="M129" i="1"/>
  <c r="L129" i="1"/>
  <c r="J129" i="1"/>
  <c r="I129" i="1"/>
  <c r="G129" i="1"/>
  <c r="F129" i="1"/>
  <c r="D129" i="1"/>
  <c r="C129" i="1"/>
  <c r="Z128" i="1"/>
  <c r="AB128" i="1"/>
  <c r="AA128" i="1"/>
  <c r="W128" i="1"/>
  <c r="Y128" i="1"/>
  <c r="X128" i="1"/>
  <c r="V128" i="1"/>
  <c r="U128" i="1"/>
  <c r="S128" i="1"/>
  <c r="R128" i="1"/>
  <c r="P128" i="1"/>
  <c r="O128" i="1"/>
  <c r="K128" i="1"/>
  <c r="M128" i="1"/>
  <c r="L128" i="1"/>
  <c r="J128" i="1"/>
  <c r="I128" i="1"/>
  <c r="G128" i="1"/>
  <c r="F128" i="1"/>
  <c r="D128" i="1"/>
  <c r="C128" i="1"/>
  <c r="Z127" i="1"/>
  <c r="AB127" i="1"/>
  <c r="AA127" i="1"/>
  <c r="W127" i="1"/>
  <c r="Y127" i="1"/>
  <c r="X127" i="1"/>
  <c r="V127" i="1"/>
  <c r="U127" i="1"/>
  <c r="S127" i="1"/>
  <c r="R127" i="1"/>
  <c r="P127" i="1"/>
  <c r="O127" i="1"/>
  <c r="K127" i="1"/>
  <c r="M127" i="1"/>
  <c r="L127" i="1"/>
  <c r="J127" i="1"/>
  <c r="I127" i="1"/>
  <c r="G127" i="1"/>
  <c r="F127" i="1"/>
  <c r="D127" i="1"/>
  <c r="C127" i="1"/>
  <c r="Z126" i="1"/>
  <c r="AB126" i="1"/>
  <c r="AA126" i="1"/>
  <c r="W126" i="1"/>
  <c r="Y126" i="1"/>
  <c r="X126" i="1"/>
  <c r="V126" i="1"/>
  <c r="U126" i="1"/>
  <c r="S126" i="1"/>
  <c r="R126" i="1"/>
  <c r="P126" i="1"/>
  <c r="O126" i="1"/>
  <c r="K126" i="1"/>
  <c r="M126" i="1"/>
  <c r="L126" i="1"/>
  <c r="J126" i="1"/>
  <c r="I126" i="1"/>
  <c r="G126" i="1"/>
  <c r="F126" i="1"/>
  <c r="D126" i="1"/>
  <c r="C126" i="1"/>
  <c r="Z125" i="1"/>
  <c r="AB125" i="1"/>
  <c r="AA125" i="1"/>
  <c r="W125" i="1"/>
  <c r="Y125" i="1"/>
  <c r="X125" i="1"/>
  <c r="V125" i="1"/>
  <c r="U125" i="1"/>
  <c r="S125" i="1"/>
  <c r="R125" i="1"/>
  <c r="P125" i="1"/>
  <c r="O125" i="1"/>
  <c r="K125" i="1"/>
  <c r="M125" i="1"/>
  <c r="L125" i="1"/>
  <c r="J125" i="1"/>
  <c r="I125" i="1"/>
  <c r="G125" i="1"/>
  <c r="F125" i="1"/>
  <c r="D125" i="1"/>
  <c r="C125" i="1"/>
  <c r="Z124" i="1"/>
  <c r="AB124" i="1"/>
  <c r="AA124" i="1"/>
  <c r="W124" i="1"/>
  <c r="Y124" i="1"/>
  <c r="X124" i="1"/>
  <c r="V124" i="1"/>
  <c r="U124" i="1"/>
  <c r="S124" i="1"/>
  <c r="R124" i="1"/>
  <c r="P124" i="1"/>
  <c r="O124" i="1"/>
  <c r="K124" i="1"/>
  <c r="M124" i="1"/>
  <c r="L124" i="1"/>
  <c r="J124" i="1"/>
  <c r="I124" i="1"/>
  <c r="G124" i="1"/>
  <c r="F124" i="1"/>
  <c r="D124" i="1"/>
  <c r="C124" i="1"/>
  <c r="Z123" i="1"/>
  <c r="AB123" i="1"/>
  <c r="AA123" i="1"/>
  <c r="W123" i="1"/>
  <c r="Y123" i="1"/>
  <c r="X123" i="1"/>
  <c r="V123" i="1"/>
  <c r="U123" i="1"/>
  <c r="S123" i="1"/>
  <c r="R123" i="1"/>
  <c r="P123" i="1"/>
  <c r="O123" i="1"/>
  <c r="K123" i="1"/>
  <c r="M123" i="1"/>
  <c r="L123" i="1"/>
  <c r="J123" i="1"/>
  <c r="I123" i="1"/>
  <c r="G123" i="1"/>
  <c r="F123" i="1"/>
  <c r="D123" i="1"/>
  <c r="C123" i="1"/>
  <c r="Z122" i="1"/>
  <c r="AB122" i="1"/>
  <c r="AA122" i="1"/>
  <c r="W122" i="1"/>
  <c r="Y122" i="1"/>
  <c r="X122" i="1"/>
  <c r="V122" i="1"/>
  <c r="U122" i="1"/>
  <c r="S122" i="1"/>
  <c r="R122" i="1"/>
  <c r="P122" i="1"/>
  <c r="O122" i="1"/>
  <c r="K122" i="1"/>
  <c r="M122" i="1"/>
  <c r="L122" i="1"/>
  <c r="J122" i="1"/>
  <c r="I122" i="1"/>
  <c r="G122" i="1"/>
  <c r="F122" i="1"/>
  <c r="D122" i="1"/>
  <c r="C122" i="1"/>
  <c r="Z121" i="1"/>
  <c r="AB121" i="1"/>
  <c r="AA121" i="1"/>
  <c r="W121" i="1"/>
  <c r="Y121" i="1"/>
  <c r="X121" i="1"/>
  <c r="V121" i="1"/>
  <c r="U121" i="1"/>
  <c r="S121" i="1"/>
  <c r="R121" i="1"/>
  <c r="P121" i="1"/>
  <c r="O121" i="1"/>
  <c r="K121" i="1"/>
  <c r="M121" i="1"/>
  <c r="L121" i="1"/>
  <c r="J121" i="1"/>
  <c r="I121" i="1"/>
  <c r="G121" i="1"/>
  <c r="F121" i="1"/>
  <c r="D121" i="1"/>
  <c r="C121" i="1"/>
  <c r="Z120" i="1"/>
  <c r="AB120" i="1"/>
  <c r="AA120" i="1"/>
  <c r="W120" i="1"/>
  <c r="Y120" i="1"/>
  <c r="X120" i="1"/>
  <c r="V120" i="1"/>
  <c r="U120" i="1"/>
  <c r="S120" i="1"/>
  <c r="R120" i="1"/>
  <c r="P120" i="1"/>
  <c r="O120" i="1"/>
  <c r="K120" i="1"/>
  <c r="M120" i="1"/>
  <c r="L120" i="1"/>
  <c r="J120" i="1"/>
  <c r="I120" i="1"/>
  <c r="G120" i="1"/>
  <c r="F120" i="1"/>
  <c r="D120" i="1"/>
  <c r="C120" i="1"/>
  <c r="Z119" i="1"/>
  <c r="AB119" i="1"/>
  <c r="AA119" i="1"/>
  <c r="W119" i="1"/>
  <c r="Y119" i="1"/>
  <c r="X119" i="1"/>
  <c r="V119" i="1"/>
  <c r="U119" i="1"/>
  <c r="S119" i="1"/>
  <c r="R119" i="1"/>
  <c r="P119" i="1"/>
  <c r="O119" i="1"/>
  <c r="K119" i="1"/>
  <c r="M119" i="1"/>
  <c r="L119" i="1"/>
  <c r="J119" i="1"/>
  <c r="I119" i="1"/>
  <c r="G119" i="1"/>
  <c r="F119" i="1"/>
  <c r="D119" i="1"/>
  <c r="C119" i="1"/>
  <c r="Z118" i="1"/>
  <c r="AB118" i="1"/>
  <c r="AA118" i="1"/>
  <c r="W118" i="1"/>
  <c r="Y118" i="1"/>
  <c r="X118" i="1"/>
  <c r="V118" i="1"/>
  <c r="U118" i="1"/>
  <c r="S118" i="1"/>
  <c r="R118" i="1"/>
  <c r="P118" i="1"/>
  <c r="O118" i="1"/>
  <c r="K118" i="1"/>
  <c r="M118" i="1"/>
  <c r="L118" i="1"/>
  <c r="J118" i="1"/>
  <c r="I118" i="1"/>
  <c r="G118" i="1"/>
  <c r="F118" i="1"/>
  <c r="D118" i="1"/>
  <c r="C118" i="1"/>
  <c r="Z117" i="1"/>
  <c r="AB117" i="1"/>
  <c r="AA117" i="1"/>
  <c r="W117" i="1"/>
  <c r="Y117" i="1"/>
  <c r="X117" i="1"/>
  <c r="V117" i="1"/>
  <c r="U117" i="1"/>
  <c r="S117" i="1"/>
  <c r="R117" i="1"/>
  <c r="P117" i="1"/>
  <c r="O117" i="1"/>
  <c r="K117" i="1"/>
  <c r="M117" i="1"/>
  <c r="L117" i="1"/>
  <c r="J117" i="1"/>
  <c r="I117" i="1"/>
  <c r="G117" i="1"/>
  <c r="F117" i="1"/>
  <c r="D117" i="1"/>
  <c r="C117" i="1"/>
  <c r="Z116" i="1"/>
  <c r="AB116" i="1"/>
  <c r="AA116" i="1"/>
  <c r="W116" i="1"/>
  <c r="Y116" i="1"/>
  <c r="X116" i="1"/>
  <c r="V116" i="1"/>
  <c r="U116" i="1"/>
  <c r="S116" i="1"/>
  <c r="R116" i="1"/>
  <c r="P116" i="1"/>
  <c r="O116" i="1"/>
  <c r="K116" i="1"/>
  <c r="M116" i="1"/>
  <c r="L116" i="1"/>
  <c r="J116" i="1"/>
  <c r="I116" i="1"/>
  <c r="G116" i="1"/>
  <c r="F116" i="1"/>
  <c r="D116" i="1"/>
  <c r="C116" i="1"/>
  <c r="Z115" i="1"/>
  <c r="AB115" i="1"/>
  <c r="AA115" i="1"/>
  <c r="W115" i="1"/>
  <c r="Y115" i="1"/>
  <c r="X115" i="1"/>
  <c r="V115" i="1"/>
  <c r="U115" i="1"/>
  <c r="S115" i="1"/>
  <c r="R115" i="1"/>
  <c r="P115" i="1"/>
  <c r="O115" i="1"/>
  <c r="K115" i="1"/>
  <c r="M115" i="1"/>
  <c r="L115" i="1"/>
  <c r="J115" i="1"/>
  <c r="I115" i="1"/>
  <c r="G115" i="1"/>
  <c r="F115" i="1"/>
  <c r="D115" i="1"/>
  <c r="C115" i="1"/>
  <c r="Z114" i="1"/>
  <c r="AB114" i="1"/>
  <c r="AA114" i="1"/>
  <c r="W114" i="1"/>
  <c r="Y114" i="1"/>
  <c r="X114" i="1"/>
  <c r="V114" i="1"/>
  <c r="U114" i="1"/>
  <c r="S114" i="1"/>
  <c r="R114" i="1"/>
  <c r="P114" i="1"/>
  <c r="O114" i="1"/>
  <c r="K114" i="1"/>
  <c r="M114" i="1"/>
  <c r="L114" i="1"/>
  <c r="J114" i="1"/>
  <c r="I114" i="1"/>
  <c r="G114" i="1"/>
  <c r="F114" i="1"/>
  <c r="D114" i="1"/>
  <c r="C114" i="1"/>
  <c r="Z113" i="1"/>
  <c r="AB113" i="1"/>
  <c r="AA113" i="1"/>
  <c r="W113" i="1"/>
  <c r="Y113" i="1"/>
  <c r="X113" i="1"/>
  <c r="V113" i="1"/>
  <c r="U113" i="1"/>
  <c r="S113" i="1"/>
  <c r="R113" i="1"/>
  <c r="P113" i="1"/>
  <c r="O113" i="1"/>
  <c r="K113" i="1"/>
  <c r="M113" i="1"/>
  <c r="L113" i="1"/>
  <c r="J113" i="1"/>
  <c r="I113" i="1"/>
  <c r="G113" i="1"/>
  <c r="F113" i="1"/>
  <c r="D113" i="1"/>
  <c r="C113" i="1"/>
  <c r="Z112" i="1"/>
  <c r="AB112" i="1"/>
  <c r="AA112" i="1"/>
  <c r="W112" i="1"/>
  <c r="Y112" i="1"/>
  <c r="X112" i="1"/>
  <c r="V112" i="1"/>
  <c r="U112" i="1"/>
  <c r="S112" i="1"/>
  <c r="R112" i="1"/>
  <c r="P112" i="1"/>
  <c r="O112" i="1"/>
  <c r="K112" i="1"/>
  <c r="M112" i="1"/>
  <c r="L112" i="1"/>
  <c r="J112" i="1"/>
  <c r="I112" i="1"/>
  <c r="G112" i="1"/>
  <c r="F112" i="1"/>
  <c r="D112" i="1"/>
  <c r="C112" i="1"/>
  <c r="Z111" i="1"/>
  <c r="AB111" i="1"/>
  <c r="AA111" i="1"/>
  <c r="W111" i="1"/>
  <c r="Y111" i="1"/>
  <c r="X111" i="1"/>
  <c r="V111" i="1"/>
  <c r="U111" i="1"/>
  <c r="S111" i="1"/>
  <c r="R111" i="1"/>
  <c r="P111" i="1"/>
  <c r="O111" i="1"/>
  <c r="K111" i="1"/>
  <c r="M111" i="1"/>
  <c r="L111" i="1"/>
  <c r="J111" i="1"/>
  <c r="I111" i="1"/>
  <c r="G111" i="1"/>
  <c r="F111" i="1"/>
  <c r="D111" i="1"/>
  <c r="C111" i="1"/>
  <c r="Z110" i="1"/>
  <c r="AB110" i="1"/>
  <c r="AA110" i="1"/>
  <c r="W110" i="1"/>
  <c r="Y110" i="1"/>
  <c r="X110" i="1"/>
  <c r="V110" i="1"/>
  <c r="U110" i="1"/>
  <c r="S110" i="1"/>
  <c r="R110" i="1"/>
  <c r="P110" i="1"/>
  <c r="O110" i="1"/>
  <c r="K110" i="1"/>
  <c r="M110" i="1"/>
  <c r="L110" i="1"/>
  <c r="J110" i="1"/>
  <c r="I110" i="1"/>
  <c r="G110" i="1"/>
  <c r="F110" i="1"/>
  <c r="D110" i="1"/>
  <c r="C110" i="1"/>
  <c r="Z109" i="1"/>
  <c r="AB109" i="1"/>
  <c r="AA109" i="1"/>
  <c r="W109" i="1"/>
  <c r="Y109" i="1"/>
  <c r="X109" i="1"/>
  <c r="V109" i="1"/>
  <c r="U109" i="1"/>
  <c r="S109" i="1"/>
  <c r="R109" i="1"/>
  <c r="P109" i="1"/>
  <c r="O109" i="1"/>
  <c r="K109" i="1"/>
  <c r="M109" i="1"/>
  <c r="L109" i="1"/>
  <c r="J109" i="1"/>
  <c r="I109" i="1"/>
  <c r="G109" i="1"/>
  <c r="F109" i="1"/>
  <c r="D109" i="1"/>
  <c r="C109" i="1"/>
  <c r="Z108" i="1"/>
  <c r="AB108" i="1"/>
  <c r="AA108" i="1"/>
  <c r="W108" i="1"/>
  <c r="Y108" i="1"/>
  <c r="X108" i="1"/>
  <c r="V108" i="1"/>
  <c r="U108" i="1"/>
  <c r="S108" i="1"/>
  <c r="R108" i="1"/>
  <c r="P108" i="1"/>
  <c r="O108" i="1"/>
  <c r="K108" i="1"/>
  <c r="M108" i="1"/>
  <c r="L108" i="1"/>
  <c r="J108" i="1"/>
  <c r="I108" i="1"/>
  <c r="G108" i="1"/>
  <c r="F108" i="1"/>
  <c r="D108" i="1"/>
  <c r="C108" i="1"/>
  <c r="Z107" i="1"/>
  <c r="AB107" i="1"/>
  <c r="AA107" i="1"/>
  <c r="W107" i="1"/>
  <c r="Y107" i="1"/>
  <c r="X107" i="1"/>
  <c r="V107" i="1"/>
  <c r="U107" i="1"/>
  <c r="S107" i="1"/>
  <c r="R107" i="1"/>
  <c r="P107" i="1"/>
  <c r="O107" i="1"/>
  <c r="K107" i="1"/>
  <c r="M107" i="1"/>
  <c r="L107" i="1"/>
  <c r="J107" i="1"/>
  <c r="I107" i="1"/>
  <c r="G107" i="1"/>
  <c r="F107" i="1"/>
  <c r="D107" i="1"/>
  <c r="C107" i="1"/>
  <c r="Z106" i="1"/>
  <c r="AB106" i="1"/>
  <c r="AA106" i="1"/>
  <c r="W106" i="1"/>
  <c r="Y106" i="1"/>
  <c r="X106" i="1"/>
  <c r="V106" i="1"/>
  <c r="U106" i="1"/>
  <c r="S106" i="1"/>
  <c r="R106" i="1"/>
  <c r="P106" i="1"/>
  <c r="O106" i="1"/>
  <c r="K106" i="1"/>
  <c r="M106" i="1"/>
  <c r="L106" i="1"/>
  <c r="J106" i="1"/>
  <c r="I106" i="1"/>
  <c r="G106" i="1"/>
  <c r="F106" i="1"/>
  <c r="D106" i="1"/>
  <c r="C106" i="1"/>
  <c r="Z105" i="1"/>
  <c r="AB105" i="1"/>
  <c r="AA105" i="1"/>
  <c r="W105" i="1"/>
  <c r="Y105" i="1"/>
  <c r="X105" i="1"/>
  <c r="V105" i="1"/>
  <c r="U105" i="1"/>
  <c r="S105" i="1"/>
  <c r="R105" i="1"/>
  <c r="P105" i="1"/>
  <c r="O105" i="1"/>
  <c r="K105" i="1"/>
  <c r="M105" i="1"/>
  <c r="L105" i="1"/>
  <c r="J105" i="1"/>
  <c r="I105" i="1"/>
  <c r="G105" i="1"/>
  <c r="F105" i="1"/>
  <c r="D105" i="1"/>
  <c r="C105" i="1"/>
  <c r="Z104" i="1"/>
  <c r="AB104" i="1"/>
  <c r="AA104" i="1"/>
  <c r="W104" i="1"/>
  <c r="Y104" i="1"/>
  <c r="X104" i="1"/>
  <c r="V104" i="1"/>
  <c r="U104" i="1"/>
  <c r="S104" i="1"/>
  <c r="R104" i="1"/>
  <c r="P104" i="1"/>
  <c r="O104" i="1"/>
  <c r="K104" i="1"/>
  <c r="M104" i="1"/>
  <c r="L104" i="1"/>
  <c r="J104" i="1"/>
  <c r="I104" i="1"/>
  <c r="G104" i="1"/>
  <c r="F104" i="1"/>
  <c r="D104" i="1"/>
  <c r="C104" i="1"/>
  <c r="Z103" i="1"/>
  <c r="AB103" i="1"/>
  <c r="AA103" i="1"/>
  <c r="W103" i="1"/>
  <c r="Y103" i="1"/>
  <c r="X103" i="1"/>
  <c r="V103" i="1"/>
  <c r="U103" i="1"/>
  <c r="S103" i="1"/>
  <c r="R103" i="1"/>
  <c r="P103" i="1"/>
  <c r="O103" i="1"/>
  <c r="K103" i="1"/>
  <c r="M103" i="1"/>
  <c r="L103" i="1"/>
  <c r="J103" i="1"/>
  <c r="I103" i="1"/>
  <c r="G103" i="1"/>
  <c r="F103" i="1"/>
  <c r="D103" i="1"/>
  <c r="C103" i="1"/>
  <c r="Z102" i="1"/>
  <c r="AB102" i="1"/>
  <c r="AA102" i="1"/>
  <c r="W102" i="1"/>
  <c r="Y102" i="1"/>
  <c r="X102" i="1"/>
  <c r="V102" i="1"/>
  <c r="U102" i="1"/>
  <c r="S102" i="1"/>
  <c r="R102" i="1"/>
  <c r="P102" i="1"/>
  <c r="O102" i="1"/>
  <c r="K102" i="1"/>
  <c r="M102" i="1"/>
  <c r="L102" i="1"/>
  <c r="J102" i="1"/>
  <c r="I102" i="1"/>
  <c r="G102" i="1"/>
  <c r="F102" i="1"/>
  <c r="D102" i="1"/>
  <c r="C102" i="1"/>
  <c r="Z101" i="1"/>
  <c r="AB101" i="1"/>
  <c r="AA101" i="1"/>
  <c r="W101" i="1"/>
  <c r="Y101" i="1"/>
  <c r="X101" i="1"/>
  <c r="V101" i="1"/>
  <c r="U101" i="1"/>
  <c r="S101" i="1"/>
  <c r="R101" i="1"/>
  <c r="P101" i="1"/>
  <c r="O101" i="1"/>
  <c r="K101" i="1"/>
  <c r="M101" i="1"/>
  <c r="L101" i="1"/>
  <c r="J101" i="1"/>
  <c r="I101" i="1"/>
  <c r="G101" i="1"/>
  <c r="F101" i="1"/>
  <c r="D101" i="1"/>
  <c r="C101" i="1"/>
  <c r="Z100" i="1"/>
  <c r="AB100" i="1"/>
  <c r="AA100" i="1"/>
  <c r="W100" i="1"/>
  <c r="Y100" i="1"/>
  <c r="X100" i="1"/>
  <c r="V100" i="1"/>
  <c r="U100" i="1"/>
  <c r="S100" i="1"/>
  <c r="R100" i="1"/>
  <c r="P100" i="1"/>
  <c r="O100" i="1"/>
  <c r="K100" i="1"/>
  <c r="M100" i="1"/>
  <c r="L100" i="1"/>
  <c r="J100" i="1"/>
  <c r="I100" i="1"/>
  <c r="G100" i="1"/>
  <c r="F100" i="1"/>
  <c r="D100" i="1"/>
  <c r="C100" i="1"/>
  <c r="Z99" i="1"/>
  <c r="AB99" i="1"/>
  <c r="AA99" i="1"/>
  <c r="W99" i="1"/>
  <c r="Y99" i="1"/>
  <c r="X99" i="1"/>
  <c r="V99" i="1"/>
  <c r="U99" i="1"/>
  <c r="S99" i="1"/>
  <c r="R99" i="1"/>
  <c r="P99" i="1"/>
  <c r="O99" i="1"/>
  <c r="K99" i="1"/>
  <c r="M99" i="1"/>
  <c r="L99" i="1"/>
  <c r="J99" i="1"/>
  <c r="I99" i="1"/>
  <c r="G99" i="1"/>
  <c r="F99" i="1"/>
  <c r="D99" i="1"/>
  <c r="C99" i="1"/>
  <c r="Z98" i="1"/>
  <c r="AB98" i="1"/>
  <c r="AA98" i="1"/>
  <c r="W98" i="1"/>
  <c r="Y98" i="1"/>
  <c r="X98" i="1"/>
  <c r="V98" i="1"/>
  <c r="U98" i="1"/>
  <c r="S98" i="1"/>
  <c r="R98" i="1"/>
  <c r="P98" i="1"/>
  <c r="O98" i="1"/>
  <c r="K98" i="1"/>
  <c r="M98" i="1"/>
  <c r="L98" i="1"/>
  <c r="J98" i="1"/>
  <c r="I98" i="1"/>
  <c r="G98" i="1"/>
  <c r="F98" i="1"/>
  <c r="D98" i="1"/>
  <c r="C98" i="1"/>
  <c r="Z97" i="1"/>
  <c r="AB97" i="1"/>
  <c r="AA97" i="1"/>
  <c r="W97" i="1"/>
  <c r="Y97" i="1"/>
  <c r="X97" i="1"/>
  <c r="V97" i="1"/>
  <c r="U97" i="1"/>
  <c r="S97" i="1"/>
  <c r="R97" i="1"/>
  <c r="P97" i="1"/>
  <c r="O97" i="1"/>
  <c r="K97" i="1"/>
  <c r="M97" i="1"/>
  <c r="L97" i="1"/>
  <c r="J97" i="1"/>
  <c r="I97" i="1"/>
  <c r="G97" i="1"/>
  <c r="F97" i="1"/>
  <c r="D97" i="1"/>
  <c r="C97" i="1"/>
  <c r="Z96" i="1"/>
  <c r="AB96" i="1"/>
  <c r="AA96" i="1"/>
  <c r="W96" i="1"/>
  <c r="Y96" i="1"/>
  <c r="X96" i="1"/>
  <c r="V96" i="1"/>
  <c r="U96" i="1"/>
  <c r="S96" i="1"/>
  <c r="R96" i="1"/>
  <c r="P96" i="1"/>
  <c r="O96" i="1"/>
  <c r="K96" i="1"/>
  <c r="M96" i="1"/>
  <c r="L96" i="1"/>
  <c r="J96" i="1"/>
  <c r="I96" i="1"/>
  <c r="G96" i="1"/>
  <c r="F96" i="1"/>
  <c r="D96" i="1"/>
  <c r="C96" i="1"/>
  <c r="Z95" i="1"/>
  <c r="AB95" i="1"/>
  <c r="AA95" i="1"/>
  <c r="W95" i="1"/>
  <c r="Y95" i="1"/>
  <c r="X95" i="1"/>
  <c r="V95" i="1"/>
  <c r="U95" i="1"/>
  <c r="S95" i="1"/>
  <c r="R95" i="1"/>
  <c r="P95" i="1"/>
  <c r="O95" i="1"/>
  <c r="K95" i="1"/>
  <c r="M95" i="1"/>
  <c r="L95" i="1"/>
  <c r="J95" i="1"/>
  <c r="I95" i="1"/>
  <c r="G95" i="1"/>
  <c r="F95" i="1"/>
  <c r="D95" i="1"/>
  <c r="C95" i="1"/>
  <c r="Z94" i="1"/>
  <c r="AB94" i="1"/>
  <c r="AA94" i="1"/>
  <c r="W94" i="1"/>
  <c r="Y94" i="1"/>
  <c r="X94" i="1"/>
  <c r="V94" i="1"/>
  <c r="U94" i="1"/>
  <c r="S94" i="1"/>
  <c r="R94" i="1"/>
  <c r="P94" i="1"/>
  <c r="O94" i="1"/>
  <c r="K94" i="1"/>
  <c r="M94" i="1"/>
  <c r="L94" i="1"/>
  <c r="J94" i="1"/>
  <c r="I94" i="1"/>
  <c r="G94" i="1"/>
  <c r="F94" i="1"/>
  <c r="D94" i="1"/>
  <c r="C94" i="1"/>
  <c r="Z93" i="1"/>
  <c r="AB93" i="1"/>
  <c r="AA93" i="1"/>
  <c r="W93" i="1"/>
  <c r="Y93" i="1"/>
  <c r="X93" i="1"/>
  <c r="V93" i="1"/>
  <c r="U93" i="1"/>
  <c r="S93" i="1"/>
  <c r="R93" i="1"/>
  <c r="P93" i="1"/>
  <c r="O93" i="1"/>
  <c r="K93" i="1"/>
  <c r="M93" i="1"/>
  <c r="L93" i="1"/>
  <c r="J93" i="1"/>
  <c r="I93" i="1"/>
  <c r="G93" i="1"/>
  <c r="F93" i="1"/>
  <c r="D93" i="1"/>
  <c r="C93" i="1"/>
  <c r="Z92" i="1"/>
  <c r="AB92" i="1"/>
  <c r="AA92" i="1"/>
  <c r="W92" i="1"/>
  <c r="Y92" i="1"/>
  <c r="X92" i="1"/>
  <c r="V92" i="1"/>
  <c r="U92" i="1"/>
  <c r="S92" i="1"/>
  <c r="R92" i="1"/>
  <c r="P92" i="1"/>
  <c r="O92" i="1"/>
  <c r="K92" i="1"/>
  <c r="M92" i="1"/>
  <c r="L92" i="1"/>
  <c r="J92" i="1"/>
  <c r="I92" i="1"/>
  <c r="G92" i="1"/>
  <c r="F92" i="1"/>
  <c r="D92" i="1"/>
  <c r="C92" i="1"/>
  <c r="Z91" i="1"/>
  <c r="AB91" i="1"/>
  <c r="AA91" i="1"/>
  <c r="W91" i="1"/>
  <c r="Y91" i="1"/>
  <c r="X91" i="1"/>
  <c r="V91" i="1"/>
  <c r="U91" i="1"/>
  <c r="S91" i="1"/>
  <c r="R91" i="1"/>
  <c r="P91" i="1"/>
  <c r="O91" i="1"/>
  <c r="K91" i="1"/>
  <c r="M91" i="1"/>
  <c r="L91" i="1"/>
  <c r="J91" i="1"/>
  <c r="I91" i="1"/>
  <c r="G91" i="1"/>
  <c r="F91" i="1"/>
  <c r="D91" i="1"/>
  <c r="C91" i="1"/>
  <c r="Z90" i="1"/>
  <c r="AB90" i="1"/>
  <c r="AA90" i="1"/>
  <c r="W90" i="1"/>
  <c r="Y90" i="1"/>
  <c r="X90" i="1"/>
  <c r="V90" i="1"/>
  <c r="U90" i="1"/>
  <c r="S90" i="1"/>
  <c r="R90" i="1"/>
  <c r="P90" i="1"/>
  <c r="O90" i="1"/>
  <c r="K90" i="1"/>
  <c r="M90" i="1"/>
  <c r="L90" i="1"/>
  <c r="J90" i="1"/>
  <c r="I90" i="1"/>
  <c r="G90" i="1"/>
  <c r="F90" i="1"/>
  <c r="D90" i="1"/>
  <c r="C90" i="1"/>
  <c r="Z89" i="1"/>
  <c r="AB89" i="1"/>
  <c r="AA89" i="1"/>
  <c r="W89" i="1"/>
  <c r="Y89" i="1"/>
  <c r="X89" i="1"/>
  <c r="V89" i="1"/>
  <c r="U89" i="1"/>
  <c r="S89" i="1"/>
  <c r="R89" i="1"/>
  <c r="P89" i="1"/>
  <c r="O89" i="1"/>
  <c r="K89" i="1"/>
  <c r="M89" i="1"/>
  <c r="L89" i="1"/>
  <c r="J89" i="1"/>
  <c r="I89" i="1"/>
  <c r="G89" i="1"/>
  <c r="F89" i="1"/>
  <c r="D89" i="1"/>
  <c r="C89" i="1"/>
  <c r="Z88" i="1"/>
  <c r="AB88" i="1"/>
  <c r="AA88" i="1"/>
  <c r="W88" i="1"/>
  <c r="Y88" i="1"/>
  <c r="X88" i="1"/>
  <c r="V88" i="1"/>
  <c r="U88" i="1"/>
  <c r="S88" i="1"/>
  <c r="R88" i="1"/>
  <c r="P88" i="1"/>
  <c r="O88" i="1"/>
  <c r="K88" i="1"/>
  <c r="M88" i="1"/>
  <c r="L88" i="1"/>
  <c r="J88" i="1"/>
  <c r="I88" i="1"/>
  <c r="G88" i="1"/>
  <c r="F88" i="1"/>
  <c r="D88" i="1"/>
  <c r="C88" i="1"/>
  <c r="Z87" i="1"/>
  <c r="AB87" i="1"/>
  <c r="AA87" i="1"/>
  <c r="W87" i="1"/>
  <c r="Y87" i="1"/>
  <c r="X87" i="1"/>
  <c r="V87" i="1"/>
  <c r="U87" i="1"/>
  <c r="S87" i="1"/>
  <c r="R87" i="1"/>
  <c r="P87" i="1"/>
  <c r="O87" i="1"/>
  <c r="K87" i="1"/>
  <c r="M87" i="1"/>
  <c r="L87" i="1"/>
  <c r="J87" i="1"/>
  <c r="I87" i="1"/>
  <c r="G87" i="1"/>
  <c r="F87" i="1"/>
  <c r="D87" i="1"/>
  <c r="C87" i="1"/>
  <c r="Z86" i="1"/>
  <c r="AB86" i="1"/>
  <c r="AA86" i="1"/>
  <c r="W86" i="1"/>
  <c r="Y86" i="1"/>
  <c r="X86" i="1"/>
  <c r="V86" i="1"/>
  <c r="U86" i="1"/>
  <c r="S86" i="1"/>
  <c r="R86" i="1"/>
  <c r="P86" i="1"/>
  <c r="O86" i="1"/>
  <c r="K86" i="1"/>
  <c r="M86" i="1"/>
  <c r="L86" i="1"/>
  <c r="J86" i="1"/>
  <c r="I86" i="1"/>
  <c r="G86" i="1"/>
  <c r="F86" i="1"/>
  <c r="D86" i="1"/>
  <c r="C86" i="1"/>
  <c r="Z85" i="1"/>
  <c r="AB85" i="1"/>
  <c r="AA85" i="1"/>
  <c r="W85" i="1"/>
  <c r="Y85" i="1"/>
  <c r="X85" i="1"/>
  <c r="V85" i="1"/>
  <c r="U85" i="1"/>
  <c r="S85" i="1"/>
  <c r="R85" i="1"/>
  <c r="P85" i="1"/>
  <c r="O85" i="1"/>
  <c r="K85" i="1"/>
  <c r="M85" i="1"/>
  <c r="L85" i="1"/>
  <c r="J85" i="1"/>
  <c r="I85" i="1"/>
  <c r="G85" i="1"/>
  <c r="F85" i="1"/>
  <c r="D85" i="1"/>
  <c r="C85" i="1"/>
  <c r="Z84" i="1"/>
  <c r="AB84" i="1"/>
  <c r="AA84" i="1"/>
  <c r="W84" i="1"/>
  <c r="Y84" i="1"/>
  <c r="X84" i="1"/>
  <c r="V84" i="1"/>
  <c r="U84" i="1"/>
  <c r="S84" i="1"/>
  <c r="R84" i="1"/>
  <c r="P84" i="1"/>
  <c r="O84" i="1"/>
  <c r="K84" i="1"/>
  <c r="M84" i="1"/>
  <c r="L84" i="1"/>
  <c r="J84" i="1"/>
  <c r="I84" i="1"/>
  <c r="G84" i="1"/>
  <c r="F84" i="1"/>
  <c r="D84" i="1"/>
  <c r="C84" i="1"/>
  <c r="Z83" i="1"/>
  <c r="AB83" i="1"/>
  <c r="AA83" i="1"/>
  <c r="W83" i="1"/>
  <c r="Y83" i="1"/>
  <c r="X83" i="1"/>
  <c r="V83" i="1"/>
  <c r="U83" i="1"/>
  <c r="S83" i="1"/>
  <c r="R83" i="1"/>
  <c r="P83" i="1"/>
  <c r="O83" i="1"/>
  <c r="K83" i="1"/>
  <c r="M83" i="1"/>
  <c r="L83" i="1"/>
  <c r="J83" i="1"/>
  <c r="I83" i="1"/>
  <c r="G83" i="1"/>
  <c r="F83" i="1"/>
  <c r="D83" i="1"/>
  <c r="C83" i="1"/>
  <c r="Z82" i="1"/>
  <c r="AB82" i="1"/>
  <c r="AA82" i="1"/>
  <c r="W82" i="1"/>
  <c r="Y82" i="1"/>
  <c r="X82" i="1"/>
  <c r="V82" i="1"/>
  <c r="U82" i="1"/>
  <c r="S82" i="1"/>
  <c r="R82" i="1"/>
  <c r="P82" i="1"/>
  <c r="O82" i="1"/>
  <c r="K82" i="1"/>
  <c r="M82" i="1"/>
  <c r="L82" i="1"/>
  <c r="J82" i="1"/>
  <c r="I82" i="1"/>
  <c r="G82" i="1"/>
  <c r="F82" i="1"/>
  <c r="D82" i="1"/>
  <c r="C82" i="1"/>
  <c r="Z81" i="1"/>
  <c r="AB81" i="1"/>
  <c r="AA81" i="1"/>
  <c r="W81" i="1"/>
  <c r="Y81" i="1"/>
  <c r="X81" i="1"/>
  <c r="V81" i="1"/>
  <c r="U81" i="1"/>
  <c r="S81" i="1"/>
  <c r="R81" i="1"/>
  <c r="P81" i="1"/>
  <c r="O81" i="1"/>
  <c r="K81" i="1"/>
  <c r="M81" i="1"/>
  <c r="L81" i="1"/>
  <c r="J81" i="1"/>
  <c r="I81" i="1"/>
  <c r="G81" i="1"/>
  <c r="F81" i="1"/>
  <c r="D81" i="1"/>
  <c r="C81" i="1"/>
  <c r="Z80" i="1"/>
  <c r="AB80" i="1"/>
  <c r="AA80" i="1"/>
  <c r="W80" i="1"/>
  <c r="Y80" i="1"/>
  <c r="X80" i="1"/>
  <c r="V80" i="1"/>
  <c r="U80" i="1"/>
  <c r="S80" i="1"/>
  <c r="R80" i="1"/>
  <c r="P80" i="1"/>
  <c r="O80" i="1"/>
  <c r="K80" i="1"/>
  <c r="M80" i="1"/>
  <c r="L80" i="1"/>
  <c r="J80" i="1"/>
  <c r="I80" i="1"/>
  <c r="G80" i="1"/>
  <c r="F80" i="1"/>
  <c r="D80" i="1"/>
  <c r="C80" i="1"/>
  <c r="Z79" i="1"/>
  <c r="AB79" i="1"/>
  <c r="AA79" i="1"/>
  <c r="W79" i="1"/>
  <c r="Y79" i="1"/>
  <c r="X79" i="1"/>
  <c r="V79" i="1"/>
  <c r="U79" i="1"/>
  <c r="S79" i="1"/>
  <c r="R79" i="1"/>
  <c r="P79" i="1"/>
  <c r="O79" i="1"/>
  <c r="K79" i="1"/>
  <c r="M79" i="1"/>
  <c r="L79" i="1"/>
  <c r="J79" i="1"/>
  <c r="I79" i="1"/>
  <c r="G79" i="1"/>
  <c r="F79" i="1"/>
  <c r="D79" i="1"/>
  <c r="C79" i="1"/>
  <c r="Z78" i="1"/>
  <c r="AB78" i="1"/>
  <c r="AA78" i="1"/>
  <c r="W78" i="1"/>
  <c r="Y78" i="1"/>
  <c r="X78" i="1"/>
  <c r="V78" i="1"/>
  <c r="U78" i="1"/>
  <c r="S78" i="1"/>
  <c r="R78" i="1"/>
  <c r="P78" i="1"/>
  <c r="O78" i="1"/>
  <c r="K78" i="1"/>
  <c r="M78" i="1"/>
  <c r="L78" i="1"/>
  <c r="J78" i="1"/>
  <c r="I78" i="1"/>
  <c r="G78" i="1"/>
  <c r="F78" i="1"/>
  <c r="D78" i="1"/>
  <c r="C78" i="1"/>
  <c r="Z77" i="1"/>
  <c r="AB77" i="1"/>
  <c r="AA77" i="1"/>
  <c r="W77" i="1"/>
  <c r="Y77" i="1"/>
  <c r="X77" i="1"/>
  <c r="V77" i="1"/>
  <c r="U77" i="1"/>
  <c r="S77" i="1"/>
  <c r="R77" i="1"/>
  <c r="P77" i="1"/>
  <c r="O77" i="1"/>
  <c r="K77" i="1"/>
  <c r="M77" i="1"/>
  <c r="L77" i="1"/>
  <c r="J77" i="1"/>
  <c r="I77" i="1"/>
  <c r="G77" i="1"/>
  <c r="F77" i="1"/>
  <c r="D77" i="1"/>
  <c r="C77" i="1"/>
  <c r="Z76" i="1"/>
  <c r="AB76" i="1"/>
  <c r="AA76" i="1"/>
  <c r="W76" i="1"/>
  <c r="Y76" i="1"/>
  <c r="X76" i="1"/>
  <c r="V76" i="1"/>
  <c r="U76" i="1"/>
  <c r="S76" i="1"/>
  <c r="R76" i="1"/>
  <c r="P76" i="1"/>
  <c r="O76" i="1"/>
  <c r="K76" i="1"/>
  <c r="M76" i="1"/>
  <c r="L76" i="1"/>
  <c r="J76" i="1"/>
  <c r="I76" i="1"/>
  <c r="G76" i="1"/>
  <c r="F76" i="1"/>
  <c r="D76" i="1"/>
  <c r="C76" i="1"/>
  <c r="Z75" i="1"/>
  <c r="AB75" i="1"/>
  <c r="AA75" i="1"/>
  <c r="W75" i="1"/>
  <c r="Y75" i="1"/>
  <c r="X75" i="1"/>
  <c r="V75" i="1"/>
  <c r="U75" i="1"/>
  <c r="S75" i="1"/>
  <c r="R75" i="1"/>
  <c r="P75" i="1"/>
  <c r="O75" i="1"/>
  <c r="K75" i="1"/>
  <c r="M75" i="1"/>
  <c r="L75" i="1"/>
  <c r="J75" i="1"/>
  <c r="I75" i="1"/>
  <c r="G75" i="1"/>
  <c r="F75" i="1"/>
  <c r="D75" i="1"/>
  <c r="C75" i="1"/>
  <c r="Z74" i="1"/>
  <c r="AB74" i="1"/>
  <c r="AA74" i="1"/>
  <c r="W74" i="1"/>
  <c r="Y74" i="1"/>
  <c r="X74" i="1"/>
  <c r="V74" i="1"/>
  <c r="U74" i="1"/>
  <c r="S74" i="1"/>
  <c r="R74" i="1"/>
  <c r="P74" i="1"/>
  <c r="O74" i="1"/>
  <c r="K74" i="1"/>
  <c r="M74" i="1"/>
  <c r="L74" i="1"/>
  <c r="J74" i="1"/>
  <c r="I74" i="1"/>
  <c r="G74" i="1"/>
  <c r="F74" i="1"/>
  <c r="D74" i="1"/>
  <c r="C74" i="1"/>
  <c r="Z73" i="1"/>
  <c r="AB73" i="1"/>
  <c r="AA73" i="1"/>
  <c r="W73" i="1"/>
  <c r="Y73" i="1"/>
  <c r="X73" i="1"/>
  <c r="V73" i="1"/>
  <c r="U73" i="1"/>
  <c r="S73" i="1"/>
  <c r="R73" i="1"/>
  <c r="P73" i="1"/>
  <c r="O73" i="1"/>
  <c r="K73" i="1"/>
  <c r="M73" i="1"/>
  <c r="L73" i="1"/>
  <c r="J73" i="1"/>
  <c r="I73" i="1"/>
  <c r="G73" i="1"/>
  <c r="F73" i="1"/>
  <c r="D73" i="1"/>
  <c r="C73" i="1"/>
  <c r="Z72" i="1"/>
  <c r="AB72" i="1"/>
  <c r="AA72" i="1"/>
  <c r="W72" i="1"/>
  <c r="Y72" i="1"/>
  <c r="X72" i="1"/>
  <c r="V72" i="1"/>
  <c r="U72" i="1"/>
  <c r="S72" i="1"/>
  <c r="R72" i="1"/>
  <c r="P72" i="1"/>
  <c r="O72" i="1"/>
  <c r="K72" i="1"/>
  <c r="M72" i="1"/>
  <c r="L72" i="1"/>
  <c r="J72" i="1"/>
  <c r="I72" i="1"/>
  <c r="G72" i="1"/>
  <c r="F72" i="1"/>
  <c r="D72" i="1"/>
  <c r="C72" i="1"/>
  <c r="Z71" i="1"/>
  <c r="AB71" i="1"/>
  <c r="AA71" i="1"/>
  <c r="W71" i="1"/>
  <c r="Y71" i="1"/>
  <c r="X71" i="1"/>
  <c r="V71" i="1"/>
  <c r="U71" i="1"/>
  <c r="S71" i="1"/>
  <c r="R71" i="1"/>
  <c r="P71" i="1"/>
  <c r="O71" i="1"/>
  <c r="K71" i="1"/>
  <c r="M71" i="1"/>
  <c r="L71" i="1"/>
  <c r="J71" i="1"/>
  <c r="I71" i="1"/>
  <c r="G71" i="1"/>
  <c r="F71" i="1"/>
  <c r="D71" i="1"/>
  <c r="C71" i="1"/>
  <c r="Z70" i="1"/>
  <c r="AB70" i="1"/>
  <c r="AA70" i="1"/>
  <c r="W70" i="1"/>
  <c r="Y70" i="1"/>
  <c r="X70" i="1"/>
  <c r="V70" i="1"/>
  <c r="U70" i="1"/>
  <c r="S70" i="1"/>
  <c r="R70" i="1"/>
  <c r="P70" i="1"/>
  <c r="O70" i="1"/>
  <c r="K70" i="1"/>
  <c r="M70" i="1"/>
  <c r="L70" i="1"/>
  <c r="J70" i="1"/>
  <c r="I70" i="1"/>
  <c r="G70" i="1"/>
  <c r="F70" i="1"/>
  <c r="D70" i="1"/>
  <c r="C70" i="1"/>
  <c r="Z69" i="1"/>
  <c r="AB69" i="1"/>
  <c r="AA69" i="1"/>
  <c r="W69" i="1"/>
  <c r="Y69" i="1"/>
  <c r="X69" i="1"/>
  <c r="V69" i="1"/>
  <c r="U69" i="1"/>
  <c r="S69" i="1"/>
  <c r="R69" i="1"/>
  <c r="P69" i="1"/>
  <c r="O69" i="1"/>
  <c r="K69" i="1"/>
  <c r="M69" i="1"/>
  <c r="L69" i="1"/>
  <c r="J69" i="1"/>
  <c r="I69" i="1"/>
  <c r="G69" i="1"/>
  <c r="F69" i="1"/>
  <c r="D69" i="1"/>
  <c r="C69" i="1"/>
  <c r="Z68" i="1"/>
  <c r="AB68" i="1"/>
  <c r="AA68" i="1"/>
  <c r="W68" i="1"/>
  <c r="Y68" i="1"/>
  <c r="X68" i="1"/>
  <c r="V68" i="1"/>
  <c r="U68" i="1"/>
  <c r="S68" i="1"/>
  <c r="R68" i="1"/>
  <c r="P68" i="1"/>
  <c r="O68" i="1"/>
  <c r="K68" i="1"/>
  <c r="M68" i="1"/>
  <c r="L68" i="1"/>
  <c r="J68" i="1"/>
  <c r="I68" i="1"/>
  <c r="G68" i="1"/>
  <c r="F68" i="1"/>
  <c r="D68" i="1"/>
  <c r="C68" i="1"/>
  <c r="Z67" i="1"/>
  <c r="AB67" i="1"/>
  <c r="AA67" i="1"/>
  <c r="W67" i="1"/>
  <c r="Y67" i="1"/>
  <c r="X67" i="1"/>
  <c r="V67" i="1"/>
  <c r="U67" i="1"/>
  <c r="S67" i="1"/>
  <c r="R67" i="1"/>
  <c r="P67" i="1"/>
  <c r="O67" i="1"/>
  <c r="K67" i="1"/>
  <c r="M67" i="1"/>
  <c r="L67" i="1"/>
  <c r="J67" i="1"/>
  <c r="I67" i="1"/>
  <c r="G67" i="1"/>
  <c r="F67" i="1"/>
  <c r="D67" i="1"/>
  <c r="C67" i="1"/>
  <c r="Z66" i="1"/>
  <c r="AB66" i="1"/>
  <c r="AA66" i="1"/>
  <c r="W66" i="1"/>
  <c r="Y66" i="1"/>
  <c r="X66" i="1"/>
  <c r="V66" i="1"/>
  <c r="U66" i="1"/>
  <c r="S66" i="1"/>
  <c r="R66" i="1"/>
  <c r="P66" i="1"/>
  <c r="O66" i="1"/>
  <c r="K66" i="1"/>
  <c r="M66" i="1"/>
  <c r="L66" i="1"/>
  <c r="J66" i="1"/>
  <c r="I66" i="1"/>
  <c r="G66" i="1"/>
  <c r="F66" i="1"/>
  <c r="D66" i="1"/>
  <c r="C66" i="1"/>
  <c r="Z65" i="1"/>
  <c r="AB65" i="1"/>
  <c r="AA65" i="1"/>
  <c r="W65" i="1"/>
  <c r="Y65" i="1"/>
  <c r="X65" i="1"/>
  <c r="V65" i="1"/>
  <c r="U65" i="1"/>
  <c r="S65" i="1"/>
  <c r="R65" i="1"/>
  <c r="P65" i="1"/>
  <c r="O65" i="1"/>
  <c r="K65" i="1"/>
  <c r="M65" i="1"/>
  <c r="L65" i="1"/>
  <c r="J65" i="1"/>
  <c r="I65" i="1"/>
  <c r="G65" i="1"/>
  <c r="F65" i="1"/>
  <c r="D65" i="1"/>
  <c r="C65" i="1"/>
  <c r="Z64" i="1"/>
  <c r="AB64" i="1"/>
  <c r="AA64" i="1"/>
  <c r="W64" i="1"/>
  <c r="Y64" i="1"/>
  <c r="X64" i="1"/>
  <c r="V64" i="1"/>
  <c r="U64" i="1"/>
  <c r="S64" i="1"/>
  <c r="R64" i="1"/>
  <c r="P64" i="1"/>
  <c r="O64" i="1"/>
  <c r="K64" i="1"/>
  <c r="M64" i="1"/>
  <c r="L64" i="1"/>
  <c r="J64" i="1"/>
  <c r="I64" i="1"/>
  <c r="G64" i="1"/>
  <c r="F64" i="1"/>
  <c r="D64" i="1"/>
  <c r="C64" i="1"/>
  <c r="Z63" i="1"/>
  <c r="AB63" i="1"/>
  <c r="AA63" i="1"/>
  <c r="W63" i="1"/>
  <c r="Y63" i="1"/>
  <c r="X63" i="1"/>
  <c r="V63" i="1"/>
  <c r="U63" i="1"/>
  <c r="S63" i="1"/>
  <c r="R63" i="1"/>
  <c r="P63" i="1"/>
  <c r="O63" i="1"/>
  <c r="K63" i="1"/>
  <c r="M63" i="1"/>
  <c r="L63" i="1"/>
  <c r="J63" i="1"/>
  <c r="I63" i="1"/>
  <c r="G63" i="1"/>
  <c r="F63" i="1"/>
  <c r="D63" i="1"/>
  <c r="C63" i="1"/>
  <c r="Z62" i="1"/>
  <c r="AB62" i="1"/>
  <c r="AA62" i="1"/>
  <c r="W62" i="1"/>
  <c r="Y62" i="1"/>
  <c r="X62" i="1"/>
  <c r="V62" i="1"/>
  <c r="U62" i="1"/>
  <c r="S62" i="1"/>
  <c r="R62" i="1"/>
  <c r="P62" i="1"/>
  <c r="O62" i="1"/>
  <c r="K62" i="1"/>
  <c r="M62" i="1"/>
  <c r="L62" i="1"/>
  <c r="J62" i="1"/>
  <c r="I62" i="1"/>
  <c r="G62" i="1"/>
  <c r="F62" i="1"/>
  <c r="D62" i="1"/>
  <c r="C62" i="1"/>
  <c r="Z61" i="1"/>
  <c r="AB61" i="1"/>
  <c r="AA61" i="1"/>
  <c r="W61" i="1"/>
  <c r="Y61" i="1"/>
  <c r="X61" i="1"/>
  <c r="V61" i="1"/>
  <c r="U61" i="1"/>
  <c r="S61" i="1"/>
  <c r="R61" i="1"/>
  <c r="P61" i="1"/>
  <c r="O61" i="1"/>
  <c r="K61" i="1"/>
  <c r="M61" i="1"/>
  <c r="L61" i="1"/>
  <c r="J61" i="1"/>
  <c r="I61" i="1"/>
  <c r="G61" i="1"/>
  <c r="F61" i="1"/>
  <c r="D61" i="1"/>
  <c r="C61" i="1"/>
  <c r="Z60" i="1"/>
  <c r="AB60" i="1"/>
  <c r="AA60" i="1"/>
  <c r="W60" i="1"/>
  <c r="Y60" i="1"/>
  <c r="X60" i="1"/>
  <c r="V60" i="1"/>
  <c r="U60" i="1"/>
  <c r="S60" i="1"/>
  <c r="R60" i="1"/>
  <c r="P60" i="1"/>
  <c r="O60" i="1"/>
  <c r="K60" i="1"/>
  <c r="M60" i="1"/>
  <c r="L60" i="1"/>
  <c r="J60" i="1"/>
  <c r="I60" i="1"/>
  <c r="G60" i="1"/>
  <c r="F60" i="1"/>
  <c r="D60" i="1"/>
  <c r="C60" i="1"/>
  <c r="Z59" i="1"/>
  <c r="AB59" i="1"/>
  <c r="AA59" i="1"/>
  <c r="W59" i="1"/>
  <c r="Y59" i="1"/>
  <c r="X59" i="1"/>
  <c r="V59" i="1"/>
  <c r="U59" i="1"/>
  <c r="S59" i="1"/>
  <c r="R59" i="1"/>
  <c r="P59" i="1"/>
  <c r="O59" i="1"/>
  <c r="K59" i="1"/>
  <c r="M59" i="1"/>
  <c r="L59" i="1"/>
  <c r="J59" i="1"/>
  <c r="I59" i="1"/>
  <c r="G59" i="1"/>
  <c r="F59" i="1"/>
  <c r="D59" i="1"/>
  <c r="C59" i="1"/>
  <c r="Z58" i="1"/>
  <c r="AB58" i="1"/>
  <c r="AA58" i="1"/>
  <c r="W58" i="1"/>
  <c r="Y58" i="1"/>
  <c r="X58" i="1"/>
  <c r="V58" i="1"/>
  <c r="U58" i="1"/>
  <c r="S58" i="1"/>
  <c r="R58" i="1"/>
  <c r="P58" i="1"/>
  <c r="O58" i="1"/>
  <c r="K58" i="1"/>
  <c r="M58" i="1"/>
  <c r="L58" i="1"/>
  <c r="J58" i="1"/>
  <c r="I58" i="1"/>
  <c r="G58" i="1"/>
  <c r="F58" i="1"/>
  <c r="D58" i="1"/>
  <c r="C58" i="1"/>
  <c r="Z57" i="1"/>
  <c r="AB57" i="1"/>
  <c r="AA57" i="1"/>
  <c r="W57" i="1"/>
  <c r="Y57" i="1"/>
  <c r="X57" i="1"/>
  <c r="V57" i="1"/>
  <c r="U57" i="1"/>
  <c r="S57" i="1"/>
  <c r="R57" i="1"/>
  <c r="P57" i="1"/>
  <c r="O57" i="1"/>
  <c r="K57" i="1"/>
  <c r="M57" i="1"/>
  <c r="L57" i="1"/>
  <c r="J57" i="1"/>
  <c r="I57" i="1"/>
  <c r="G57" i="1"/>
  <c r="F57" i="1"/>
  <c r="D57" i="1"/>
  <c r="C57" i="1"/>
  <c r="Z56" i="1"/>
  <c r="AB56" i="1"/>
  <c r="AA56" i="1"/>
  <c r="W56" i="1"/>
  <c r="Y56" i="1"/>
  <c r="X56" i="1"/>
  <c r="V56" i="1"/>
  <c r="U56" i="1"/>
  <c r="S56" i="1"/>
  <c r="R56" i="1"/>
  <c r="P56" i="1"/>
  <c r="O56" i="1"/>
  <c r="K56" i="1"/>
  <c r="M56" i="1"/>
  <c r="L56" i="1"/>
  <c r="J56" i="1"/>
  <c r="I56" i="1"/>
  <c r="G56" i="1"/>
  <c r="F56" i="1"/>
  <c r="D56" i="1"/>
  <c r="C56" i="1"/>
  <c r="Z55" i="1"/>
  <c r="AB55" i="1"/>
  <c r="AA55" i="1"/>
  <c r="W55" i="1"/>
  <c r="Y55" i="1"/>
  <c r="X55" i="1"/>
  <c r="V55" i="1"/>
  <c r="U55" i="1"/>
  <c r="S55" i="1"/>
  <c r="R55" i="1"/>
  <c r="P55" i="1"/>
  <c r="O55" i="1"/>
  <c r="K55" i="1"/>
  <c r="M55" i="1"/>
  <c r="L55" i="1"/>
  <c r="J55" i="1"/>
  <c r="I55" i="1"/>
  <c r="G55" i="1"/>
  <c r="F55" i="1"/>
  <c r="D55" i="1"/>
  <c r="C55" i="1"/>
  <c r="Z54" i="1"/>
  <c r="AB54" i="1"/>
  <c r="AA54" i="1"/>
  <c r="W54" i="1"/>
  <c r="Y54" i="1"/>
  <c r="X54" i="1"/>
  <c r="V54" i="1"/>
  <c r="U54" i="1"/>
  <c r="S54" i="1"/>
  <c r="R54" i="1"/>
  <c r="P54" i="1"/>
  <c r="O54" i="1"/>
  <c r="K54" i="1"/>
  <c r="M54" i="1"/>
  <c r="L54" i="1"/>
  <c r="J54" i="1"/>
  <c r="I54" i="1"/>
  <c r="G54" i="1"/>
  <c r="F54" i="1"/>
  <c r="D54" i="1"/>
  <c r="C54" i="1"/>
  <c r="Z53" i="1"/>
  <c r="AB53" i="1"/>
  <c r="AA53" i="1"/>
  <c r="W53" i="1"/>
  <c r="Y53" i="1"/>
  <c r="X53" i="1"/>
  <c r="V53" i="1"/>
  <c r="U53" i="1"/>
  <c r="S53" i="1"/>
  <c r="R53" i="1"/>
  <c r="P53" i="1"/>
  <c r="O53" i="1"/>
  <c r="K53" i="1"/>
  <c r="M53" i="1"/>
  <c r="L53" i="1"/>
  <c r="J53" i="1"/>
  <c r="I53" i="1"/>
  <c r="G53" i="1"/>
  <c r="F53" i="1"/>
  <c r="D53" i="1"/>
  <c r="C53" i="1"/>
  <c r="Z52" i="1"/>
  <c r="AB52" i="1"/>
  <c r="AA52" i="1"/>
  <c r="W52" i="1"/>
  <c r="Y52" i="1"/>
  <c r="X52" i="1"/>
  <c r="V52" i="1"/>
  <c r="U52" i="1"/>
  <c r="S52" i="1"/>
  <c r="R52" i="1"/>
  <c r="P52" i="1"/>
  <c r="O52" i="1"/>
  <c r="K52" i="1"/>
  <c r="M52" i="1"/>
  <c r="L52" i="1"/>
  <c r="J52" i="1"/>
  <c r="I52" i="1"/>
  <c r="G52" i="1"/>
  <c r="F52" i="1"/>
  <c r="D52" i="1"/>
  <c r="C52" i="1"/>
  <c r="Z51" i="1"/>
  <c r="AB51" i="1"/>
  <c r="AA51" i="1"/>
  <c r="W51" i="1"/>
  <c r="Y51" i="1"/>
  <c r="X51" i="1"/>
  <c r="V51" i="1"/>
  <c r="U51" i="1"/>
  <c r="S51" i="1"/>
  <c r="R51" i="1"/>
  <c r="P51" i="1"/>
  <c r="O51" i="1"/>
  <c r="K51" i="1"/>
  <c r="M51" i="1"/>
  <c r="L51" i="1"/>
  <c r="J51" i="1"/>
  <c r="I51" i="1"/>
  <c r="G51" i="1"/>
  <c r="F51" i="1"/>
  <c r="D51" i="1"/>
  <c r="C51" i="1"/>
  <c r="Z50" i="1"/>
  <c r="AB50" i="1"/>
  <c r="AA50" i="1"/>
  <c r="W50" i="1"/>
  <c r="Y50" i="1"/>
  <c r="X50" i="1"/>
  <c r="V50" i="1"/>
  <c r="U50" i="1"/>
  <c r="S50" i="1"/>
  <c r="R50" i="1"/>
  <c r="P50" i="1"/>
  <c r="O50" i="1"/>
  <c r="K50" i="1"/>
  <c r="M50" i="1"/>
  <c r="L50" i="1"/>
  <c r="J50" i="1"/>
  <c r="I50" i="1"/>
  <c r="G50" i="1"/>
  <c r="F50" i="1"/>
  <c r="D50" i="1"/>
  <c r="C50" i="1"/>
  <c r="Z49" i="1"/>
  <c r="AB49" i="1"/>
  <c r="AA49" i="1"/>
  <c r="W49" i="1"/>
  <c r="Y49" i="1"/>
  <c r="X49" i="1"/>
  <c r="V49" i="1"/>
  <c r="U49" i="1"/>
  <c r="S49" i="1"/>
  <c r="R49" i="1"/>
  <c r="P49" i="1"/>
  <c r="O49" i="1"/>
  <c r="K49" i="1"/>
  <c r="M49" i="1"/>
  <c r="L49" i="1"/>
  <c r="J49" i="1"/>
  <c r="I49" i="1"/>
  <c r="G49" i="1"/>
  <c r="F49" i="1"/>
  <c r="D49" i="1"/>
  <c r="C49" i="1"/>
  <c r="Z48" i="1"/>
  <c r="AB48" i="1"/>
  <c r="AA48" i="1"/>
  <c r="W48" i="1"/>
  <c r="Y48" i="1"/>
  <c r="X48" i="1"/>
  <c r="V48" i="1"/>
  <c r="U48" i="1"/>
  <c r="S48" i="1"/>
  <c r="R48" i="1"/>
  <c r="P48" i="1"/>
  <c r="O48" i="1"/>
  <c r="K48" i="1"/>
  <c r="M48" i="1"/>
  <c r="L48" i="1"/>
  <c r="J48" i="1"/>
  <c r="I48" i="1"/>
  <c r="G48" i="1"/>
  <c r="F48" i="1"/>
  <c r="D48" i="1"/>
  <c r="C48" i="1"/>
  <c r="Z47" i="1"/>
  <c r="AB47" i="1"/>
  <c r="AA47" i="1"/>
  <c r="W47" i="1"/>
  <c r="Y47" i="1"/>
  <c r="X47" i="1"/>
  <c r="V47" i="1"/>
  <c r="U47" i="1"/>
  <c r="S47" i="1"/>
  <c r="R47" i="1"/>
  <c r="P47" i="1"/>
  <c r="O47" i="1"/>
  <c r="K47" i="1"/>
  <c r="M47" i="1"/>
  <c r="L47" i="1"/>
  <c r="J47" i="1"/>
  <c r="I47" i="1"/>
  <c r="G47" i="1"/>
  <c r="F47" i="1"/>
  <c r="D47" i="1"/>
  <c r="C47" i="1"/>
  <c r="Z46" i="1"/>
  <c r="AB46" i="1"/>
  <c r="AA46" i="1"/>
  <c r="W46" i="1"/>
  <c r="Y46" i="1"/>
  <c r="X46" i="1"/>
  <c r="V46" i="1"/>
  <c r="U46" i="1"/>
  <c r="S46" i="1"/>
  <c r="R46" i="1"/>
  <c r="P46" i="1"/>
  <c r="O46" i="1"/>
  <c r="K46" i="1"/>
  <c r="M46" i="1"/>
  <c r="L46" i="1"/>
  <c r="J46" i="1"/>
  <c r="I46" i="1"/>
  <c r="G46" i="1"/>
  <c r="F46" i="1"/>
  <c r="D46" i="1"/>
  <c r="C46" i="1"/>
  <c r="Z45" i="1"/>
  <c r="AB45" i="1"/>
  <c r="AA45" i="1"/>
  <c r="W45" i="1"/>
  <c r="Y45" i="1"/>
  <c r="X45" i="1"/>
  <c r="V45" i="1"/>
  <c r="U45" i="1"/>
  <c r="S45" i="1"/>
  <c r="R45" i="1"/>
  <c r="P45" i="1"/>
  <c r="O45" i="1"/>
  <c r="K45" i="1"/>
  <c r="M45" i="1"/>
  <c r="L45" i="1"/>
  <c r="J45" i="1"/>
  <c r="I45" i="1"/>
  <c r="G45" i="1"/>
  <c r="F45" i="1"/>
  <c r="D45" i="1"/>
  <c r="C45" i="1"/>
  <c r="Z44" i="1"/>
  <c r="AB44" i="1"/>
  <c r="AA44" i="1"/>
  <c r="W44" i="1"/>
  <c r="Y44" i="1"/>
  <c r="X44" i="1"/>
  <c r="V44" i="1"/>
  <c r="U44" i="1"/>
  <c r="S44" i="1"/>
  <c r="R44" i="1"/>
  <c r="P44" i="1"/>
  <c r="O44" i="1"/>
  <c r="K44" i="1"/>
  <c r="M44" i="1"/>
  <c r="L44" i="1"/>
  <c r="J44" i="1"/>
  <c r="I44" i="1"/>
  <c r="G44" i="1"/>
  <c r="F44" i="1"/>
  <c r="D44" i="1"/>
  <c r="C44" i="1"/>
  <c r="Z43" i="1"/>
  <c r="AB43" i="1"/>
  <c r="AA43" i="1"/>
  <c r="W43" i="1"/>
  <c r="Y43" i="1"/>
  <c r="X43" i="1"/>
  <c r="V43" i="1"/>
  <c r="U43" i="1"/>
  <c r="S43" i="1"/>
  <c r="R43" i="1"/>
  <c r="P43" i="1"/>
  <c r="O43" i="1"/>
  <c r="K43" i="1"/>
  <c r="M43" i="1"/>
  <c r="L43" i="1"/>
  <c r="J43" i="1"/>
  <c r="I43" i="1"/>
  <c r="G43" i="1"/>
  <c r="F43" i="1"/>
  <c r="D43" i="1"/>
  <c r="C43" i="1"/>
  <c r="Z42" i="1"/>
  <c r="AB42" i="1"/>
  <c r="AA42" i="1"/>
  <c r="W42" i="1"/>
  <c r="Y42" i="1"/>
  <c r="X42" i="1"/>
  <c r="V42" i="1"/>
  <c r="U42" i="1"/>
  <c r="S42" i="1"/>
  <c r="R42" i="1"/>
  <c r="P42" i="1"/>
  <c r="O42" i="1"/>
  <c r="K42" i="1"/>
  <c r="M42" i="1"/>
  <c r="L42" i="1"/>
  <c r="J42" i="1"/>
  <c r="I42" i="1"/>
  <c r="G42" i="1"/>
  <c r="F42" i="1"/>
  <c r="D42" i="1"/>
  <c r="C42" i="1"/>
  <c r="Z41" i="1"/>
  <c r="AB41" i="1"/>
  <c r="AA41" i="1"/>
  <c r="W41" i="1"/>
  <c r="Y41" i="1"/>
  <c r="X41" i="1"/>
  <c r="V41" i="1"/>
  <c r="U41" i="1"/>
  <c r="S41" i="1"/>
  <c r="R41" i="1"/>
  <c r="P41" i="1"/>
  <c r="O41" i="1"/>
  <c r="K41" i="1"/>
  <c r="M41" i="1"/>
  <c r="L41" i="1"/>
  <c r="J41" i="1"/>
  <c r="I41" i="1"/>
  <c r="G41" i="1"/>
  <c r="F41" i="1"/>
  <c r="D41" i="1"/>
  <c r="C41" i="1"/>
  <c r="Z40" i="1"/>
  <c r="AB40" i="1"/>
  <c r="AA40" i="1"/>
  <c r="W40" i="1"/>
  <c r="Y40" i="1"/>
  <c r="X40" i="1"/>
  <c r="V40" i="1"/>
  <c r="U40" i="1"/>
  <c r="S40" i="1"/>
  <c r="R40" i="1"/>
  <c r="P40" i="1"/>
  <c r="O40" i="1"/>
  <c r="K40" i="1"/>
  <c r="M40" i="1"/>
  <c r="L40" i="1"/>
  <c r="J40" i="1"/>
  <c r="I40" i="1"/>
  <c r="G40" i="1"/>
  <c r="F40" i="1"/>
  <c r="D40" i="1"/>
  <c r="C40" i="1"/>
  <c r="Z39" i="1"/>
  <c r="AB39" i="1"/>
  <c r="AA39" i="1"/>
  <c r="W39" i="1"/>
  <c r="Y39" i="1"/>
  <c r="X39" i="1"/>
  <c r="V39" i="1"/>
  <c r="U39" i="1"/>
  <c r="S39" i="1"/>
  <c r="R39" i="1"/>
  <c r="P39" i="1"/>
  <c r="O39" i="1"/>
  <c r="K39" i="1"/>
  <c r="M39" i="1"/>
  <c r="L39" i="1"/>
  <c r="J39" i="1"/>
  <c r="I39" i="1"/>
  <c r="G39" i="1"/>
  <c r="F39" i="1"/>
  <c r="D39" i="1"/>
  <c r="C39" i="1"/>
  <c r="Z38" i="1"/>
  <c r="AB38" i="1"/>
  <c r="AA38" i="1"/>
  <c r="W38" i="1"/>
  <c r="Y38" i="1"/>
  <c r="X38" i="1"/>
  <c r="V38" i="1"/>
  <c r="U38" i="1"/>
  <c r="S38" i="1"/>
  <c r="R38" i="1"/>
  <c r="P38" i="1"/>
  <c r="O38" i="1"/>
  <c r="K38" i="1"/>
  <c r="M38" i="1"/>
  <c r="L38" i="1"/>
  <c r="J38" i="1"/>
  <c r="I38" i="1"/>
  <c r="G38" i="1"/>
  <c r="F38" i="1"/>
  <c r="D38" i="1"/>
  <c r="C38" i="1"/>
  <c r="Z37" i="1"/>
  <c r="AB37" i="1"/>
  <c r="AA37" i="1"/>
  <c r="W37" i="1"/>
  <c r="Y37" i="1"/>
  <c r="X37" i="1"/>
  <c r="V37" i="1"/>
  <c r="U37" i="1"/>
  <c r="S37" i="1"/>
  <c r="R37" i="1"/>
  <c r="P37" i="1"/>
  <c r="O37" i="1"/>
  <c r="K37" i="1"/>
  <c r="M37" i="1"/>
  <c r="L37" i="1"/>
  <c r="J37" i="1"/>
  <c r="I37" i="1"/>
  <c r="G37" i="1"/>
  <c r="F37" i="1"/>
  <c r="D37" i="1"/>
  <c r="C37" i="1"/>
  <c r="Z36" i="1"/>
  <c r="AB36" i="1"/>
  <c r="AA36" i="1"/>
  <c r="W36" i="1"/>
  <c r="Y36" i="1"/>
  <c r="X36" i="1"/>
  <c r="V36" i="1"/>
  <c r="U36" i="1"/>
  <c r="S36" i="1"/>
  <c r="R36" i="1"/>
  <c r="P36" i="1"/>
  <c r="O36" i="1"/>
  <c r="K36" i="1"/>
  <c r="M36" i="1"/>
  <c r="L36" i="1"/>
  <c r="J36" i="1"/>
  <c r="I36" i="1"/>
  <c r="G36" i="1"/>
  <c r="F36" i="1"/>
  <c r="D36" i="1"/>
  <c r="C36" i="1"/>
  <c r="Z35" i="1"/>
  <c r="AB35" i="1"/>
  <c r="AA35" i="1"/>
  <c r="W35" i="1"/>
  <c r="Y35" i="1"/>
  <c r="X35" i="1"/>
  <c r="V35" i="1"/>
  <c r="U35" i="1"/>
  <c r="S35" i="1"/>
  <c r="R35" i="1"/>
  <c r="P35" i="1"/>
  <c r="O35" i="1"/>
  <c r="K35" i="1"/>
  <c r="M35" i="1"/>
  <c r="L35" i="1"/>
  <c r="J35" i="1"/>
  <c r="I35" i="1"/>
  <c r="G35" i="1"/>
  <c r="F35" i="1"/>
  <c r="D35" i="1"/>
  <c r="C35" i="1"/>
  <c r="Z34" i="1"/>
  <c r="AB34" i="1"/>
  <c r="AA34" i="1"/>
  <c r="W34" i="1"/>
  <c r="Y34" i="1"/>
  <c r="X34" i="1"/>
  <c r="V34" i="1"/>
  <c r="U34" i="1"/>
  <c r="S34" i="1"/>
  <c r="R34" i="1"/>
  <c r="P34" i="1"/>
  <c r="O34" i="1"/>
  <c r="K34" i="1"/>
  <c r="M34" i="1"/>
  <c r="L34" i="1"/>
  <c r="J34" i="1"/>
  <c r="I34" i="1"/>
  <c r="G34" i="1"/>
  <c r="F34" i="1"/>
  <c r="D34" i="1"/>
  <c r="C34" i="1"/>
  <c r="Z33" i="1"/>
  <c r="AB33" i="1"/>
  <c r="AA33" i="1"/>
  <c r="W33" i="1"/>
  <c r="Y33" i="1"/>
  <c r="X33" i="1"/>
  <c r="V33" i="1"/>
  <c r="U33" i="1"/>
  <c r="S33" i="1"/>
  <c r="R33" i="1"/>
  <c r="P33" i="1"/>
  <c r="O33" i="1"/>
  <c r="K33" i="1"/>
  <c r="M33" i="1"/>
  <c r="L33" i="1"/>
  <c r="J33" i="1"/>
  <c r="I33" i="1"/>
  <c r="G33" i="1"/>
  <c r="F33" i="1"/>
  <c r="D33" i="1"/>
  <c r="C33" i="1"/>
  <c r="Z32" i="1"/>
  <c r="AB32" i="1"/>
  <c r="AA32" i="1"/>
  <c r="W32" i="1"/>
  <c r="Y32" i="1"/>
  <c r="X32" i="1"/>
  <c r="V32" i="1"/>
  <c r="U32" i="1"/>
  <c r="S32" i="1"/>
  <c r="R32" i="1"/>
  <c r="P32" i="1"/>
  <c r="O32" i="1"/>
  <c r="K32" i="1"/>
  <c r="M32" i="1"/>
  <c r="L32" i="1"/>
  <c r="J32" i="1"/>
  <c r="I32" i="1"/>
  <c r="G32" i="1"/>
  <c r="F32" i="1"/>
  <c r="D32" i="1"/>
  <c r="C32" i="1"/>
  <c r="Z31" i="1"/>
  <c r="AB31" i="1"/>
  <c r="AA31" i="1"/>
  <c r="W31" i="1"/>
  <c r="Y31" i="1"/>
  <c r="X31" i="1"/>
  <c r="V31" i="1"/>
  <c r="U31" i="1"/>
  <c r="S31" i="1"/>
  <c r="R31" i="1"/>
  <c r="P31" i="1"/>
  <c r="O31" i="1"/>
  <c r="K31" i="1"/>
  <c r="M31" i="1"/>
  <c r="L31" i="1"/>
  <c r="J31" i="1"/>
  <c r="I31" i="1"/>
  <c r="G31" i="1"/>
  <c r="F31" i="1"/>
  <c r="D31" i="1"/>
  <c r="C31" i="1"/>
  <c r="Z30" i="1"/>
  <c r="AB30" i="1"/>
  <c r="AA30" i="1"/>
  <c r="W30" i="1"/>
  <c r="Y30" i="1"/>
  <c r="X30" i="1"/>
  <c r="V30" i="1"/>
  <c r="U30" i="1"/>
  <c r="S30" i="1"/>
  <c r="R30" i="1"/>
  <c r="P30" i="1"/>
  <c r="O30" i="1"/>
  <c r="K30" i="1"/>
  <c r="M30" i="1"/>
  <c r="L30" i="1"/>
  <c r="J30" i="1"/>
  <c r="I30" i="1"/>
  <c r="G30" i="1"/>
  <c r="F30" i="1"/>
  <c r="D30" i="1"/>
  <c r="C30" i="1"/>
  <c r="Z29" i="1"/>
  <c r="AB29" i="1"/>
  <c r="AA29" i="1"/>
  <c r="W29" i="1"/>
  <c r="Y29" i="1"/>
  <c r="X29" i="1"/>
  <c r="V29" i="1"/>
  <c r="U29" i="1"/>
  <c r="S29" i="1"/>
  <c r="R29" i="1"/>
  <c r="P29" i="1"/>
  <c r="O29" i="1"/>
  <c r="K29" i="1"/>
  <c r="M29" i="1"/>
  <c r="L29" i="1"/>
  <c r="J29" i="1"/>
  <c r="I29" i="1"/>
  <c r="G29" i="1"/>
  <c r="F29" i="1"/>
  <c r="D29" i="1"/>
  <c r="C29" i="1"/>
  <c r="Z28" i="1"/>
  <c r="AB28" i="1"/>
  <c r="AA28" i="1"/>
  <c r="W28" i="1"/>
  <c r="Y28" i="1"/>
  <c r="X28" i="1"/>
  <c r="V28" i="1"/>
  <c r="U28" i="1"/>
  <c r="S28" i="1"/>
  <c r="R28" i="1"/>
  <c r="P28" i="1"/>
  <c r="O28" i="1"/>
  <c r="K28" i="1"/>
  <c r="M28" i="1"/>
  <c r="L28" i="1"/>
  <c r="J28" i="1"/>
  <c r="I28" i="1"/>
  <c r="G28" i="1"/>
  <c r="F28" i="1"/>
  <c r="D28" i="1"/>
  <c r="C28" i="1"/>
  <c r="Z27" i="1"/>
  <c r="AB27" i="1"/>
  <c r="AA27" i="1"/>
  <c r="W27" i="1"/>
  <c r="Y27" i="1"/>
  <c r="X27" i="1"/>
  <c r="V27" i="1"/>
  <c r="U27" i="1"/>
  <c r="S27" i="1"/>
  <c r="R27" i="1"/>
  <c r="P27" i="1"/>
  <c r="O27" i="1"/>
  <c r="K27" i="1"/>
  <c r="M27" i="1"/>
  <c r="L27" i="1"/>
  <c r="J27" i="1"/>
  <c r="I27" i="1"/>
  <c r="G27" i="1"/>
  <c r="F27" i="1"/>
  <c r="D27" i="1"/>
  <c r="C27" i="1"/>
  <c r="Z26" i="1"/>
  <c r="AB26" i="1"/>
  <c r="AA26" i="1"/>
  <c r="W26" i="1"/>
  <c r="Y26" i="1"/>
  <c r="X26" i="1"/>
  <c r="V26" i="1"/>
  <c r="U26" i="1"/>
  <c r="S26" i="1"/>
  <c r="R26" i="1"/>
  <c r="P26" i="1"/>
  <c r="O26" i="1"/>
  <c r="K26" i="1"/>
  <c r="M26" i="1"/>
  <c r="L26" i="1"/>
  <c r="J26" i="1"/>
  <c r="I26" i="1"/>
  <c r="G26" i="1"/>
  <c r="F26" i="1"/>
  <c r="D26" i="1"/>
  <c r="C26" i="1"/>
  <c r="Z25" i="1"/>
  <c r="AB25" i="1"/>
  <c r="AA25" i="1"/>
  <c r="W25" i="1"/>
  <c r="Y25" i="1"/>
  <c r="X25" i="1"/>
  <c r="V25" i="1"/>
  <c r="U25" i="1"/>
  <c r="S25" i="1"/>
  <c r="R25" i="1"/>
  <c r="P25" i="1"/>
  <c r="O25" i="1"/>
  <c r="K25" i="1"/>
  <c r="M25" i="1"/>
  <c r="L25" i="1"/>
  <c r="J25" i="1"/>
  <c r="I25" i="1"/>
  <c r="G25" i="1"/>
  <c r="F25" i="1"/>
  <c r="D25" i="1"/>
  <c r="C25" i="1"/>
  <c r="Z24" i="1"/>
  <c r="AB24" i="1"/>
  <c r="AA24" i="1"/>
  <c r="W24" i="1"/>
  <c r="Y24" i="1"/>
  <c r="X24" i="1"/>
  <c r="V24" i="1"/>
  <c r="U24" i="1"/>
  <c r="S24" i="1"/>
  <c r="R24" i="1"/>
  <c r="P24" i="1"/>
  <c r="O24" i="1"/>
  <c r="K24" i="1"/>
  <c r="M24" i="1"/>
  <c r="L24" i="1"/>
  <c r="J24" i="1"/>
  <c r="I24" i="1"/>
  <c r="G24" i="1"/>
  <c r="F24" i="1"/>
  <c r="D24" i="1"/>
  <c r="C24" i="1"/>
  <c r="Z23" i="1"/>
  <c r="AB23" i="1"/>
  <c r="AA23" i="1"/>
  <c r="W23" i="1"/>
  <c r="Y23" i="1"/>
  <c r="X23" i="1"/>
  <c r="V23" i="1"/>
  <c r="U23" i="1"/>
  <c r="S23" i="1"/>
  <c r="R23" i="1"/>
  <c r="P23" i="1"/>
  <c r="O23" i="1"/>
  <c r="K23" i="1"/>
  <c r="M23" i="1"/>
  <c r="L23" i="1"/>
  <c r="J23" i="1"/>
  <c r="I23" i="1"/>
  <c r="G23" i="1"/>
  <c r="F23" i="1"/>
  <c r="D23" i="1"/>
  <c r="C23" i="1"/>
  <c r="Z22" i="1"/>
  <c r="AB22" i="1"/>
  <c r="AA22" i="1"/>
  <c r="W22" i="1"/>
  <c r="Y22" i="1"/>
  <c r="X22" i="1"/>
  <c r="V22" i="1"/>
  <c r="U22" i="1"/>
  <c r="S22" i="1"/>
  <c r="R22" i="1"/>
  <c r="P22" i="1"/>
  <c r="O22" i="1"/>
  <c r="K22" i="1"/>
  <c r="M22" i="1"/>
  <c r="L22" i="1"/>
  <c r="J22" i="1"/>
  <c r="I22" i="1"/>
  <c r="G22" i="1"/>
  <c r="F22" i="1"/>
  <c r="D22" i="1"/>
  <c r="C22" i="1"/>
  <c r="Z21" i="1"/>
  <c r="AB21" i="1"/>
  <c r="AA21" i="1"/>
  <c r="W21" i="1"/>
  <c r="Y21" i="1"/>
  <c r="X21" i="1"/>
  <c r="V21" i="1"/>
  <c r="U21" i="1"/>
  <c r="S21" i="1"/>
  <c r="R21" i="1"/>
  <c r="P21" i="1"/>
  <c r="O21" i="1"/>
  <c r="K21" i="1"/>
  <c r="M21" i="1"/>
  <c r="L21" i="1"/>
  <c r="J21" i="1"/>
  <c r="I21" i="1"/>
  <c r="G21" i="1"/>
  <c r="F21" i="1"/>
  <c r="D21" i="1"/>
  <c r="C21" i="1"/>
  <c r="Z20" i="1"/>
  <c r="AB20" i="1"/>
  <c r="AA20" i="1"/>
  <c r="W20" i="1"/>
  <c r="Y20" i="1"/>
  <c r="X20" i="1"/>
  <c r="V20" i="1"/>
  <c r="U20" i="1"/>
  <c r="S20" i="1"/>
  <c r="R20" i="1"/>
  <c r="P20" i="1"/>
  <c r="O20" i="1"/>
  <c r="K20" i="1"/>
  <c r="M20" i="1"/>
  <c r="L20" i="1"/>
  <c r="J20" i="1"/>
  <c r="I20" i="1"/>
  <c r="G20" i="1"/>
  <c r="F20" i="1"/>
  <c r="D20" i="1"/>
  <c r="C20" i="1"/>
  <c r="Z19" i="1"/>
  <c r="AB19" i="1"/>
  <c r="AA19" i="1"/>
  <c r="W19" i="1"/>
  <c r="Y19" i="1"/>
  <c r="X19" i="1"/>
  <c r="V19" i="1"/>
  <c r="U19" i="1"/>
  <c r="S19" i="1"/>
  <c r="R19" i="1"/>
  <c r="P19" i="1"/>
  <c r="O19" i="1"/>
  <c r="K19" i="1"/>
  <c r="M19" i="1"/>
  <c r="L19" i="1"/>
  <c r="J19" i="1"/>
  <c r="I19" i="1"/>
  <c r="G19" i="1"/>
  <c r="F19" i="1"/>
  <c r="D19" i="1"/>
  <c r="C19" i="1"/>
  <c r="Z18" i="1"/>
  <c r="AB18" i="1"/>
  <c r="AA18" i="1"/>
  <c r="W18" i="1"/>
  <c r="Y18" i="1"/>
  <c r="X18" i="1"/>
  <c r="V18" i="1"/>
  <c r="U18" i="1"/>
  <c r="S18" i="1"/>
  <c r="R18" i="1"/>
  <c r="P18" i="1"/>
  <c r="O18" i="1"/>
  <c r="K18" i="1"/>
  <c r="M18" i="1"/>
  <c r="L18" i="1"/>
  <c r="J18" i="1"/>
  <c r="I18" i="1"/>
  <c r="G18" i="1"/>
  <c r="F18" i="1"/>
  <c r="D18" i="1"/>
  <c r="C18" i="1"/>
  <c r="Z17" i="1"/>
  <c r="AB17" i="1"/>
  <c r="AA17" i="1"/>
  <c r="W17" i="1"/>
  <c r="Y17" i="1"/>
  <c r="X17" i="1"/>
  <c r="V17" i="1"/>
  <c r="U17" i="1"/>
  <c r="S17" i="1"/>
  <c r="R17" i="1"/>
  <c r="P17" i="1"/>
  <c r="O17" i="1"/>
  <c r="K17" i="1"/>
  <c r="M17" i="1"/>
  <c r="L17" i="1"/>
  <c r="J17" i="1"/>
  <c r="I17" i="1"/>
  <c r="G17" i="1"/>
  <c r="F17" i="1"/>
  <c r="D17" i="1"/>
  <c r="C17" i="1"/>
  <c r="Z16" i="1"/>
  <c r="AB16" i="1"/>
  <c r="AA16" i="1"/>
  <c r="W16" i="1"/>
  <c r="Y16" i="1"/>
  <c r="X16" i="1"/>
  <c r="V16" i="1"/>
  <c r="U16" i="1"/>
  <c r="S16" i="1"/>
  <c r="R16" i="1"/>
  <c r="P16" i="1"/>
  <c r="O16" i="1"/>
  <c r="K16" i="1"/>
  <c r="M16" i="1"/>
  <c r="L16" i="1"/>
  <c r="J16" i="1"/>
  <c r="I16" i="1"/>
  <c r="G16" i="1"/>
  <c r="F16" i="1"/>
  <c r="D16" i="1"/>
  <c r="C16" i="1"/>
  <c r="Z15" i="1"/>
  <c r="AB15" i="1"/>
  <c r="AA15" i="1"/>
  <c r="W15" i="1"/>
  <c r="Y15" i="1"/>
  <c r="X15" i="1"/>
  <c r="V15" i="1"/>
  <c r="U15" i="1"/>
  <c r="S15" i="1"/>
  <c r="R15" i="1"/>
  <c r="P15" i="1"/>
  <c r="O15" i="1"/>
  <c r="K15" i="1"/>
  <c r="M15" i="1"/>
  <c r="L15" i="1"/>
  <c r="J15" i="1"/>
  <c r="I15" i="1"/>
  <c r="G15" i="1"/>
  <c r="F15" i="1"/>
  <c r="D15" i="1"/>
  <c r="C15" i="1"/>
  <c r="Z14" i="1"/>
  <c r="AB14" i="1"/>
  <c r="AA14" i="1"/>
  <c r="W14" i="1"/>
  <c r="Y14" i="1"/>
  <c r="X14" i="1"/>
  <c r="V14" i="1"/>
  <c r="U14" i="1"/>
  <c r="S14" i="1"/>
  <c r="R14" i="1"/>
  <c r="P14" i="1"/>
  <c r="O14" i="1"/>
  <c r="K14" i="1"/>
  <c r="M14" i="1"/>
  <c r="L14" i="1"/>
  <c r="J14" i="1"/>
  <c r="I14" i="1"/>
  <c r="G14" i="1"/>
  <c r="F14" i="1"/>
  <c r="D14" i="1"/>
  <c r="C14" i="1"/>
  <c r="Z13" i="1"/>
  <c r="AB13" i="1"/>
  <c r="AA13" i="1"/>
  <c r="W13" i="1"/>
  <c r="Y13" i="1"/>
  <c r="X13" i="1"/>
  <c r="V13" i="1"/>
  <c r="U13" i="1"/>
  <c r="S13" i="1"/>
  <c r="R13" i="1"/>
  <c r="P13" i="1"/>
  <c r="O13" i="1"/>
  <c r="K13" i="1"/>
  <c r="M13" i="1"/>
  <c r="L13" i="1"/>
  <c r="J13" i="1"/>
  <c r="I13" i="1"/>
  <c r="G13" i="1"/>
  <c r="F13" i="1"/>
  <c r="D13" i="1"/>
  <c r="C13" i="1"/>
  <c r="Z12" i="1"/>
  <c r="AB12" i="1"/>
  <c r="AA12" i="1"/>
  <c r="W12" i="1"/>
  <c r="Y12" i="1"/>
  <c r="X12" i="1"/>
  <c r="V12" i="1"/>
  <c r="U12" i="1"/>
  <c r="S12" i="1"/>
  <c r="R12" i="1"/>
  <c r="P12" i="1"/>
  <c r="O12" i="1"/>
  <c r="K12" i="1"/>
  <c r="M12" i="1"/>
  <c r="L12" i="1"/>
  <c r="J12" i="1"/>
  <c r="I12" i="1"/>
  <c r="G12" i="1"/>
  <c r="F12" i="1"/>
  <c r="D12" i="1"/>
  <c r="C12" i="1"/>
  <c r="Z11" i="1"/>
  <c r="AB11" i="1"/>
  <c r="AA11" i="1"/>
  <c r="W11" i="1"/>
  <c r="Y11" i="1"/>
  <c r="X11" i="1"/>
  <c r="V11" i="1"/>
  <c r="U11" i="1"/>
  <c r="S11" i="1"/>
  <c r="R11" i="1"/>
  <c r="P11" i="1"/>
  <c r="O11" i="1"/>
  <c r="K11" i="1"/>
  <c r="M11" i="1"/>
  <c r="L11" i="1"/>
  <c r="J11" i="1"/>
  <c r="I11" i="1"/>
  <c r="G11" i="1"/>
  <c r="F11" i="1"/>
  <c r="D11" i="1"/>
  <c r="C11" i="1"/>
  <c r="Z10" i="1"/>
  <c r="AB10" i="1"/>
  <c r="AA10" i="1"/>
  <c r="W10" i="1"/>
  <c r="Y10" i="1"/>
  <c r="X10" i="1"/>
  <c r="V10" i="1"/>
  <c r="U10" i="1"/>
  <c r="S10" i="1"/>
  <c r="R10" i="1"/>
  <c r="P10" i="1"/>
  <c r="O10" i="1"/>
  <c r="K10" i="1"/>
  <c r="M10" i="1"/>
  <c r="L10" i="1"/>
  <c r="J10" i="1"/>
  <c r="I10" i="1"/>
  <c r="G10" i="1"/>
  <c r="F10" i="1"/>
  <c r="D10" i="1"/>
  <c r="C10" i="1"/>
  <c r="Z9" i="1"/>
  <c r="AB9" i="1"/>
  <c r="AA9" i="1"/>
  <c r="W9" i="1"/>
  <c r="Y9" i="1"/>
  <c r="X9" i="1"/>
  <c r="V9" i="1"/>
  <c r="U9" i="1"/>
  <c r="S9" i="1"/>
  <c r="R9" i="1"/>
  <c r="P9" i="1"/>
  <c r="O9" i="1"/>
  <c r="K9" i="1"/>
  <c r="M9" i="1"/>
  <c r="L9" i="1"/>
  <c r="J9" i="1"/>
  <c r="I9" i="1"/>
  <c r="G9" i="1"/>
  <c r="F9" i="1"/>
  <c r="D9" i="1"/>
  <c r="C9" i="1"/>
  <c r="Z8" i="1"/>
  <c r="AB8" i="1"/>
  <c r="AA8" i="1"/>
  <c r="W8" i="1"/>
  <c r="Y8" i="1"/>
  <c r="X8" i="1"/>
  <c r="V8" i="1"/>
  <c r="U8" i="1"/>
  <c r="S8" i="1"/>
  <c r="R8" i="1"/>
  <c r="P8" i="1"/>
  <c r="O8" i="1"/>
  <c r="K8" i="1"/>
  <c r="M8" i="1"/>
  <c r="L8" i="1"/>
  <c r="J8" i="1"/>
  <c r="I8" i="1"/>
  <c r="G8" i="1"/>
  <c r="F8" i="1"/>
  <c r="D8" i="1"/>
  <c r="C8" i="1"/>
  <c r="Z7" i="1"/>
  <c r="AB7" i="1"/>
  <c r="AA7" i="1"/>
  <c r="W7" i="1"/>
  <c r="Y7" i="1"/>
  <c r="X7" i="1"/>
  <c r="V7" i="1"/>
  <c r="U7" i="1"/>
  <c r="S7" i="1"/>
  <c r="R7" i="1"/>
  <c r="P7" i="1"/>
  <c r="O7" i="1"/>
  <c r="K7" i="1"/>
  <c r="M7" i="1"/>
  <c r="L7" i="1"/>
  <c r="J7" i="1"/>
  <c r="I7" i="1"/>
  <c r="G7" i="1"/>
  <c r="F7" i="1"/>
  <c r="D7" i="1"/>
  <c r="C7" i="1"/>
  <c r="Z6" i="1"/>
  <c r="AB6" i="1"/>
  <c r="AA6" i="1"/>
  <c r="W6" i="1"/>
  <c r="Y6" i="1"/>
  <c r="X6" i="1"/>
  <c r="V6" i="1"/>
  <c r="U6" i="1"/>
  <c r="S6" i="1"/>
  <c r="R6" i="1"/>
  <c r="P6" i="1"/>
  <c r="O6" i="1"/>
  <c r="K6" i="1"/>
  <c r="M6" i="1"/>
  <c r="L6" i="1"/>
  <c r="J6" i="1"/>
  <c r="I6" i="1"/>
  <c r="G6" i="1"/>
  <c r="F6" i="1"/>
  <c r="D6" i="1"/>
  <c r="C6" i="1"/>
  <c r="Z5" i="1"/>
  <c r="AB5" i="1"/>
  <c r="AA5" i="1"/>
  <c r="W5" i="1"/>
  <c r="Y5" i="1"/>
  <c r="X5" i="1"/>
  <c r="V5" i="1"/>
  <c r="U5" i="1"/>
  <c r="S5" i="1"/>
  <c r="R5" i="1"/>
  <c r="P5" i="1"/>
  <c r="O5" i="1"/>
  <c r="K5" i="1"/>
  <c r="M5" i="1"/>
  <c r="L5" i="1"/>
  <c r="J5" i="1"/>
  <c r="I5" i="1"/>
  <c r="G5" i="1"/>
  <c r="F5" i="1"/>
  <c r="D5" i="1"/>
  <c r="C5" i="1"/>
  <c r="Z4" i="1"/>
  <c r="AB4" i="1"/>
  <c r="AA4" i="1"/>
  <c r="W4" i="1"/>
  <c r="Y4" i="1"/>
  <c r="X4" i="1"/>
  <c r="V4" i="1"/>
  <c r="U4" i="1"/>
  <c r="S4" i="1"/>
  <c r="R4" i="1"/>
  <c r="P4" i="1"/>
  <c r="O4" i="1"/>
  <c r="K4" i="1"/>
  <c r="M4" i="1"/>
  <c r="L4" i="1"/>
  <c r="J4" i="1"/>
  <c r="I4" i="1"/>
  <c r="G4" i="1"/>
  <c r="F4" i="1"/>
  <c r="D4" i="1"/>
  <c r="C4" i="1"/>
  <c r="Z3" i="1"/>
  <c r="AB3" i="1"/>
  <c r="AA3" i="1"/>
  <c r="W3" i="1"/>
  <c r="Y3" i="1"/>
  <c r="X3" i="1"/>
  <c r="V3" i="1"/>
  <c r="U3" i="1"/>
  <c r="S3" i="1"/>
  <c r="R3" i="1"/>
  <c r="P3" i="1"/>
  <c r="O3" i="1"/>
  <c r="K3" i="1"/>
  <c r="M3" i="1"/>
  <c r="L3" i="1"/>
  <c r="J3" i="1"/>
  <c r="I3" i="1"/>
  <c r="G3" i="1"/>
  <c r="F3" i="1"/>
  <c r="D3" i="1"/>
  <c r="C3" i="1"/>
</calcChain>
</file>

<file path=xl/sharedStrings.xml><?xml version="1.0" encoding="utf-8"?>
<sst xmlns="http://schemas.openxmlformats.org/spreadsheetml/2006/main" count="203" uniqueCount="23">
  <si>
    <t>S&amp;P 500 (SXR8)</t>
  </si>
  <si>
    <t>EURO Stoxx 600 (XSX6)</t>
  </si>
  <si>
    <t>MSCI Emerging Markets (IS3N)</t>
  </si>
  <si>
    <t>Portfolio 55:25:20</t>
  </si>
  <si>
    <t>S&amp;P 400 Mid</t>
  </si>
  <si>
    <t>Russell 2000</t>
  </si>
  <si>
    <t>MSCI Europe Small</t>
  </si>
  <si>
    <t>Portfolio 50:30:20</t>
  </si>
  <si>
    <t>Portfolio 39:9:6:20:6:20</t>
  </si>
  <si>
    <t>Date</t>
  </si>
  <si>
    <t>Price</t>
  </si>
  <si>
    <t>Annual perf.</t>
  </si>
  <si>
    <t>Data</t>
  </si>
  <si>
    <t>Yield total</t>
  </si>
  <si>
    <t>Yield p.a.</t>
  </si>
  <si>
    <t>Av. Yield</t>
  </si>
  <si>
    <t>SD</t>
  </si>
  <si>
    <t>Sharpe ratio</t>
  </si>
  <si>
    <t>VaR</t>
  </si>
  <si>
    <t>No. losing yrs</t>
  </si>
  <si>
    <t>No. winning yrs</t>
  </si>
  <si>
    <t>win/lose ratio</t>
  </si>
  <si>
    <t>Zhodnotenie 1000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</si>
</sst>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/>
    <xf numFmtId="2" fontId="3" fillId="0" borderId="1" xfId="0" applyNumberFormat="1" applyFont="1" applyBorder="1" applyAlignment="1">
      <alignment wrapText="1"/>
    </xf>
    <xf numFmtId="164" fontId="3" fillId="0" borderId="1" xfId="1" applyNumberFormat="1" applyFont="1" applyBorder="1"/>
    <xf numFmtId="10" fontId="3" fillId="0" borderId="1" xfId="1" applyNumberFormat="1" applyFont="1" applyBorder="1"/>
    <xf numFmtId="4" fontId="3" fillId="0" borderId="1" xfId="0" applyNumberFormat="1" applyFont="1" applyFill="1" applyBorder="1"/>
    <xf numFmtId="2" fontId="3" fillId="0" borderId="1" xfId="0" applyNumberFormat="1" applyFont="1" applyFill="1" applyBorder="1"/>
    <xf numFmtId="14" fontId="2" fillId="0" borderId="1" xfId="0" applyNumberFormat="1" applyFont="1" applyBorder="1" applyAlignment="1"/>
    <xf numFmtId="2" fontId="3" fillId="0" borderId="1" xfId="0" applyNumberFormat="1" applyFont="1" applyBorder="1"/>
    <xf numFmtId="0" fontId="3" fillId="0" borderId="1" xfId="0" applyFont="1" applyBorder="1"/>
    <xf numFmtId="0" fontId="2" fillId="0" borderId="0" xfId="0" applyFont="1"/>
    <xf numFmtId="10" fontId="0" fillId="0" borderId="0" xfId="1" applyNumberFormat="1" applyFont="1"/>
    <xf numFmtId="10" fontId="0" fillId="0" borderId="0" xfId="0" applyNumberFormat="1"/>
    <xf numFmtId="4" fontId="0" fillId="0" borderId="0" xfId="0" applyNumberFormat="1"/>
    <xf numFmtId="2" fontId="2" fillId="0" borderId="0" xfId="0" applyNumberFormat="1" applyFont="1"/>
    <xf numFmtId="1" fontId="2" fillId="0" borderId="0" xfId="0" applyNumberFormat="1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0D852-D4DA-450E-B35C-D497D3663688}">
  <dimension ref="A1:AB384"/>
  <sheetViews>
    <sheetView tabSelected="1" workbookViewId="0">
      <pane ySplit="2" topLeftCell="A3" activePane="bottomLeft" state="frozen"/>
      <selection pane="bottomLeft" activeCell="H11" sqref="H11"/>
    </sheetView>
  </sheetViews>
  <sheetFormatPr defaultRowHeight="14.4" x14ac:dyDescent="0.3"/>
  <cols>
    <col min="1" max="1" width="20.5546875" customWidth="1"/>
    <col min="3" max="3" width="9.88671875" bestFit="1" customWidth="1"/>
  </cols>
  <sheetData>
    <row r="1" spans="1:28" s="23" customFormat="1" ht="14.4" customHeight="1" x14ac:dyDescent="0.3">
      <c r="A1" s="1"/>
      <c r="B1" s="2" t="s">
        <v>0</v>
      </c>
      <c r="C1" s="3"/>
      <c r="D1" s="4"/>
      <c r="E1" s="26" t="s">
        <v>1</v>
      </c>
      <c r="F1" s="26"/>
      <c r="G1" s="26"/>
      <c r="H1" s="5" t="s">
        <v>2</v>
      </c>
      <c r="I1" s="5"/>
      <c r="J1" s="5"/>
      <c r="K1" s="6" t="s">
        <v>3</v>
      </c>
      <c r="L1" s="6"/>
      <c r="M1" s="6"/>
      <c r="N1" s="2" t="s">
        <v>4</v>
      </c>
      <c r="O1" s="3"/>
      <c r="P1" s="4"/>
      <c r="Q1" s="26" t="s">
        <v>5</v>
      </c>
      <c r="R1" s="26"/>
      <c r="S1" s="26"/>
      <c r="T1" s="2" t="s">
        <v>6</v>
      </c>
      <c r="U1" s="3"/>
      <c r="V1" s="4"/>
      <c r="W1" s="6" t="s">
        <v>7</v>
      </c>
      <c r="X1" s="6"/>
      <c r="Y1" s="6"/>
      <c r="Z1" s="6" t="s">
        <v>8</v>
      </c>
      <c r="AA1" s="6"/>
      <c r="AB1" s="6"/>
    </row>
    <row r="2" spans="1:28" s="23" customFormat="1" ht="28.8" x14ac:dyDescent="0.3">
      <c r="A2" s="1" t="s">
        <v>9</v>
      </c>
      <c r="B2" s="24" t="s">
        <v>10</v>
      </c>
      <c r="C2" s="24" t="s">
        <v>13</v>
      </c>
      <c r="D2" s="24" t="s">
        <v>11</v>
      </c>
      <c r="E2" s="25" t="s">
        <v>12</v>
      </c>
      <c r="F2" s="25" t="s">
        <v>13</v>
      </c>
      <c r="G2" s="25" t="s">
        <v>11</v>
      </c>
      <c r="H2" s="24" t="s">
        <v>10</v>
      </c>
      <c r="I2" s="24" t="s">
        <v>13</v>
      </c>
      <c r="J2" s="24" t="s">
        <v>11</v>
      </c>
      <c r="K2" s="7" t="s">
        <v>10</v>
      </c>
      <c r="L2" s="7" t="s">
        <v>13</v>
      </c>
      <c r="M2" s="7" t="s">
        <v>11</v>
      </c>
      <c r="N2" s="24" t="s">
        <v>10</v>
      </c>
      <c r="O2" s="24" t="s">
        <v>13</v>
      </c>
      <c r="P2" s="24" t="s">
        <v>11</v>
      </c>
      <c r="Q2" s="25" t="s">
        <v>10</v>
      </c>
      <c r="R2" s="25" t="s">
        <v>13</v>
      </c>
      <c r="S2" s="25" t="s">
        <v>11</v>
      </c>
      <c r="T2" s="24" t="s">
        <v>10</v>
      </c>
      <c r="U2" s="24" t="s">
        <v>13</v>
      </c>
      <c r="V2" s="24" t="s">
        <v>11</v>
      </c>
      <c r="W2" s="7" t="s">
        <v>10</v>
      </c>
      <c r="X2" s="7" t="s">
        <v>13</v>
      </c>
      <c r="Y2" s="7" t="s">
        <v>11</v>
      </c>
      <c r="Z2" s="7" t="s">
        <v>10</v>
      </c>
      <c r="AA2" s="7" t="s">
        <v>13</v>
      </c>
      <c r="AB2" s="7" t="s">
        <v>11</v>
      </c>
    </row>
    <row r="3" spans="1:28" x14ac:dyDescent="0.3">
      <c r="A3" s="8">
        <v>43373</v>
      </c>
      <c r="B3" s="9">
        <v>244.57</v>
      </c>
      <c r="C3" s="10">
        <f t="shared" ref="C3:C66" si="0">B3/B$374-1</f>
        <v>17.755368098159511</v>
      </c>
      <c r="D3" s="11">
        <f t="shared" ref="D3:D66" si="1">B3/B15-1</f>
        <v>0.19775699103775901</v>
      </c>
      <c r="E3" s="12">
        <v>80.55</v>
      </c>
      <c r="F3" s="10">
        <f>E3/E$374-1</f>
        <v>11.204545454545455</v>
      </c>
      <c r="G3" s="11">
        <f t="shared" ref="G3:G66" si="2">E3/E15-1</f>
        <v>1.5122873345935872E-2</v>
      </c>
      <c r="H3" s="13">
        <v>23.925000000000001</v>
      </c>
      <c r="I3" s="10">
        <f t="shared" ref="I3:I66" si="3">H3/H$374-1</f>
        <v>12.59375</v>
      </c>
      <c r="J3" s="11">
        <f t="shared" ref="J3:J66" si="4">H3/H15-1</f>
        <v>5.6746532156368712E-3</v>
      </c>
      <c r="K3" s="12">
        <f t="shared" ref="K3:K66" si="5">0.55*B3+0.25*E3+0.2*H3</f>
        <v>159.43599999999998</v>
      </c>
      <c r="L3" s="10">
        <f t="shared" ref="L3:L66" si="6">K3/K$374-1</f>
        <v>16.379114889906255</v>
      </c>
      <c r="M3" s="11">
        <f t="shared" ref="M3:M66" si="7">K3/K15-1</f>
        <v>0.16461650840029196</v>
      </c>
      <c r="N3" s="9">
        <v>50.13</v>
      </c>
      <c r="O3" s="10">
        <f>N3/N$374-1</f>
        <v>34.807142857142864</v>
      </c>
      <c r="P3" s="11">
        <f t="shared" ref="P3:P66" si="8">N3/N15-1</f>
        <v>0.15613468634686356</v>
      </c>
      <c r="Q3" s="12">
        <v>39.590000000000003</v>
      </c>
      <c r="R3" s="10">
        <f>Q3/Q$374-1</f>
        <v>17.413953488372094</v>
      </c>
      <c r="S3" s="11">
        <f t="shared" ref="S3:S66" si="9">Q3/Q15-1</f>
        <v>0.1692262256349677</v>
      </c>
      <c r="T3" s="9">
        <v>44.465000000000003</v>
      </c>
      <c r="U3" s="10">
        <f>T3/T$374-1</f>
        <v>5.6069836552748891</v>
      </c>
      <c r="V3" s="11">
        <f t="shared" ref="V3:V66" si="10">T3/T15-1</f>
        <v>3.7931839402427725E-2</v>
      </c>
      <c r="W3" s="12">
        <f t="shared" ref="W3:W66" si="11">0.5*B3+0.3*N3+0.2*Q3</f>
        <v>145.24199999999999</v>
      </c>
      <c r="X3" s="10">
        <f>W3/W$374-1</f>
        <v>18.707191316146542</v>
      </c>
      <c r="Y3" s="11">
        <f t="shared" ref="Y3:Y66" si="12">W3/W15-1</f>
        <v>0.19172923076923065</v>
      </c>
      <c r="Z3" s="12">
        <f t="shared" ref="Z3:Z66" si="13">0.39*B3+0.09*N3+0.06*Q3+0.2*E3+0.06*T3+0.2*H3</f>
        <v>125.8323</v>
      </c>
      <c r="AA3" s="10">
        <f>Z3/Z$374-1</f>
        <v>15.966762849900221</v>
      </c>
      <c r="AB3" s="11">
        <f t="shared" ref="AB3:AB66" si="14">Z3/Z15-1</f>
        <v>0.15690309056556928</v>
      </c>
    </row>
    <row r="4" spans="1:28" x14ac:dyDescent="0.3">
      <c r="A4" s="8">
        <v>43343</v>
      </c>
      <c r="B4" s="9">
        <v>242.8</v>
      </c>
      <c r="C4" s="10">
        <f t="shared" si="0"/>
        <v>17.619631901840492</v>
      </c>
      <c r="D4" s="11">
        <f t="shared" si="1"/>
        <v>0.22237325680914277</v>
      </c>
      <c r="E4" s="12">
        <v>80.290000000000006</v>
      </c>
      <c r="F4" s="10">
        <f t="shared" ref="F4:F67" si="15">E4/E$374-1</f>
        <v>11.165151515151516</v>
      </c>
      <c r="G4" s="11">
        <f t="shared" si="2"/>
        <v>5.0641193404867835E-2</v>
      </c>
      <c r="H4" s="13">
        <v>23.94</v>
      </c>
      <c r="I4" s="10">
        <f t="shared" si="3"/>
        <v>12.602272727272728</v>
      </c>
      <c r="J4" s="11">
        <f t="shared" si="4"/>
        <v>1.0552975939214893E-2</v>
      </c>
      <c r="K4" s="12">
        <f t="shared" si="5"/>
        <v>158.40050000000002</v>
      </c>
      <c r="L4" s="10">
        <f t="shared" si="6"/>
        <v>16.266241552212779</v>
      </c>
      <c r="M4" s="11">
        <f t="shared" si="7"/>
        <v>0.19018029220937782</v>
      </c>
      <c r="N4" s="9">
        <v>50.61</v>
      </c>
      <c r="O4" s="10">
        <f t="shared" ref="O4:O67" si="16">N4/N$374-1</f>
        <v>35.15</v>
      </c>
      <c r="P4" s="11">
        <f t="shared" si="8"/>
        <v>0.22423802612481847</v>
      </c>
      <c r="Q4" s="12">
        <v>40.39</v>
      </c>
      <c r="R4" s="10">
        <f t="shared" ref="R4:R67" si="17">Q4/Q$374-1</f>
        <v>17.786046511627909</v>
      </c>
      <c r="S4" s="11">
        <f t="shared" si="9"/>
        <v>0.27574226152874282</v>
      </c>
      <c r="T4" s="9">
        <v>45.18</v>
      </c>
      <c r="U4" s="10">
        <f t="shared" ref="U4:U67" si="18">T4/T$374-1</f>
        <v>5.7132243684992563</v>
      </c>
      <c r="V4" s="11">
        <f t="shared" si="10"/>
        <v>0.10735294117647065</v>
      </c>
      <c r="W4" s="12">
        <f t="shared" si="11"/>
        <v>144.661</v>
      </c>
      <c r="X4" s="10">
        <f t="shared" ref="X4:X67" si="19">W4/W$374-1</f>
        <v>18.628358208955227</v>
      </c>
      <c r="Y4" s="11">
        <f t="shared" si="12"/>
        <v>0.22543181221357234</v>
      </c>
      <c r="Z4" s="12">
        <f t="shared" si="13"/>
        <v>125.22710000000002</v>
      </c>
      <c r="AA4" s="10">
        <f t="shared" ref="AA4:AA67" si="20">Z4/Z$374-1</f>
        <v>15.885159915862143</v>
      </c>
      <c r="AB4" s="11">
        <f t="shared" si="14"/>
        <v>0.18635812872610646</v>
      </c>
    </row>
    <row r="5" spans="1:28" x14ac:dyDescent="0.3">
      <c r="A5" s="8">
        <v>43312</v>
      </c>
      <c r="B5" s="9">
        <v>233.68</v>
      </c>
      <c r="C5" s="10">
        <f t="shared" si="0"/>
        <v>16.920245398773009</v>
      </c>
      <c r="D5" s="11">
        <f t="shared" si="1"/>
        <v>0.17179821482298685</v>
      </c>
      <c r="E5" s="12">
        <v>82.28</v>
      </c>
      <c r="F5" s="10">
        <f t="shared" si="15"/>
        <v>11.466666666666667</v>
      </c>
      <c r="G5" s="11">
        <f t="shared" si="2"/>
        <v>7.2471324296141892E-2</v>
      </c>
      <c r="H5" s="13">
        <v>24.634</v>
      </c>
      <c r="I5" s="10">
        <f t="shared" si="3"/>
        <v>12.996590909090909</v>
      </c>
      <c r="J5" s="11">
        <f t="shared" si="4"/>
        <v>6.1352865144334245E-2</v>
      </c>
      <c r="K5" s="12">
        <f t="shared" si="5"/>
        <v>154.02080000000001</v>
      </c>
      <c r="L5" s="10">
        <f t="shared" si="6"/>
        <v>15.788838020492697</v>
      </c>
      <c r="M5" s="11">
        <f t="shared" si="7"/>
        <v>0.15368793210639486</v>
      </c>
      <c r="N5" s="9">
        <v>48.734999999999999</v>
      </c>
      <c r="O5" s="10">
        <f t="shared" si="16"/>
        <v>33.81071428571429</v>
      </c>
      <c r="P5" s="11">
        <f t="shared" si="8"/>
        <v>0.15458422174840081</v>
      </c>
      <c r="Q5" s="12">
        <v>38.545000000000002</v>
      </c>
      <c r="R5" s="10">
        <f t="shared" si="17"/>
        <v>16.927906976744186</v>
      </c>
      <c r="S5" s="11">
        <f t="shared" si="9"/>
        <v>0.19482331060136415</v>
      </c>
      <c r="T5" s="9">
        <v>45.53</v>
      </c>
      <c r="U5" s="10">
        <f t="shared" si="18"/>
        <v>5.7652303120356612</v>
      </c>
      <c r="V5" s="11">
        <f t="shared" si="10"/>
        <v>0.11265884652981417</v>
      </c>
      <c r="W5" s="12">
        <f t="shared" si="11"/>
        <v>139.1695</v>
      </c>
      <c r="X5" s="10">
        <f t="shared" si="19"/>
        <v>17.883242876526459</v>
      </c>
      <c r="Y5" s="11">
        <f t="shared" si="12"/>
        <v>0.1712139701241322</v>
      </c>
      <c r="Z5" s="12">
        <f t="shared" si="13"/>
        <v>121.94865000000003</v>
      </c>
      <c r="AA5" s="10">
        <f t="shared" si="20"/>
        <v>15.443105819535084</v>
      </c>
      <c r="AB5" s="11">
        <f t="shared" si="14"/>
        <v>0.15100731952486846</v>
      </c>
    </row>
    <row r="6" spans="1:28" x14ac:dyDescent="0.3">
      <c r="A6" s="8">
        <v>43281</v>
      </c>
      <c r="B6" s="9">
        <v>227.62</v>
      </c>
      <c r="C6" s="10">
        <f t="shared" si="0"/>
        <v>16.45552147239264</v>
      </c>
      <c r="D6" s="11">
        <f t="shared" si="1"/>
        <v>0.12122555539136015</v>
      </c>
      <c r="E6" s="12">
        <v>79.575000000000003</v>
      </c>
      <c r="F6" s="10">
        <f t="shared" si="15"/>
        <v>11.056818181818183</v>
      </c>
      <c r="G6" s="11">
        <f t="shared" si="2"/>
        <v>2.6906697638405142E-2</v>
      </c>
      <c r="H6" s="13">
        <v>24.027999999999999</v>
      </c>
      <c r="I6" s="10">
        <f t="shared" si="3"/>
        <v>12.652272727272727</v>
      </c>
      <c r="J6" s="11">
        <f t="shared" si="4"/>
        <v>4.9716033202271692E-2</v>
      </c>
      <c r="K6" s="12">
        <f t="shared" si="5"/>
        <v>149.89035000000001</v>
      </c>
      <c r="L6" s="10">
        <f t="shared" si="6"/>
        <v>15.338603662524527</v>
      </c>
      <c r="M6" s="11">
        <f t="shared" si="7"/>
        <v>0.10533715322330894</v>
      </c>
      <c r="N6" s="9">
        <v>48.375</v>
      </c>
      <c r="O6" s="10">
        <f t="shared" si="16"/>
        <v>33.553571428571431</v>
      </c>
      <c r="P6" s="11">
        <f t="shared" si="8"/>
        <v>0.11028230433784714</v>
      </c>
      <c r="Q6" s="12">
        <v>38.274999999999999</v>
      </c>
      <c r="R6" s="10">
        <f t="shared" si="17"/>
        <v>16.802325581395348</v>
      </c>
      <c r="S6" s="11">
        <f t="shared" si="9"/>
        <v>0.15182064399638895</v>
      </c>
      <c r="T6" s="9">
        <v>44.825000000000003</v>
      </c>
      <c r="U6" s="10">
        <f t="shared" si="18"/>
        <v>5.6604754829123332</v>
      </c>
      <c r="V6" s="11">
        <f t="shared" si="10"/>
        <v>9.5965770171149156E-2</v>
      </c>
      <c r="W6" s="12">
        <f t="shared" si="11"/>
        <v>135.97749999999999</v>
      </c>
      <c r="X6" s="10">
        <f t="shared" si="19"/>
        <v>17.450135685210313</v>
      </c>
      <c r="Y6" s="11">
        <f t="shared" si="12"/>
        <v>0.12172295457920179</v>
      </c>
      <c r="Z6" s="12">
        <f t="shared" si="13"/>
        <v>118.83215</v>
      </c>
      <c r="AA6" s="10">
        <f t="shared" si="20"/>
        <v>15.022888463405422</v>
      </c>
      <c r="AB6" s="11">
        <f t="shared" si="14"/>
        <v>0.10419303282877568</v>
      </c>
    </row>
    <row r="7" spans="1:28" x14ac:dyDescent="0.3">
      <c r="A7" s="8">
        <v>43251</v>
      </c>
      <c r="B7" s="9">
        <v>225.54</v>
      </c>
      <c r="C7" s="10">
        <f t="shared" si="0"/>
        <v>16.29601226993865</v>
      </c>
      <c r="D7" s="11">
        <f t="shared" si="1"/>
        <v>0.10288508557457199</v>
      </c>
      <c r="E7" s="12">
        <v>80.08</v>
      </c>
      <c r="F7" s="10">
        <f t="shared" si="15"/>
        <v>11.133333333333333</v>
      </c>
      <c r="G7" s="11">
        <f t="shared" si="2"/>
        <v>1.2389380530973604E-2</v>
      </c>
      <c r="H7" s="13">
        <v>25.172000000000001</v>
      </c>
      <c r="I7" s="10">
        <f t="shared" si="3"/>
        <v>13.302272727272728</v>
      </c>
      <c r="J7" s="11">
        <f t="shared" si="4"/>
        <v>9.7775839511556883E-2</v>
      </c>
      <c r="K7" s="12">
        <f t="shared" si="5"/>
        <v>149.10140000000001</v>
      </c>
      <c r="L7" s="10">
        <f t="shared" si="6"/>
        <v>15.252605188576414</v>
      </c>
      <c r="M7" s="11">
        <f t="shared" si="7"/>
        <v>8.9635768365050161E-2</v>
      </c>
      <c r="N7" s="9">
        <v>48.28</v>
      </c>
      <c r="O7" s="10">
        <f t="shared" si="16"/>
        <v>33.485714285714288</v>
      </c>
      <c r="P7" s="11">
        <f t="shared" si="8"/>
        <v>0.11116225546605296</v>
      </c>
      <c r="Q7" s="12">
        <v>38.094999999999999</v>
      </c>
      <c r="R7" s="10">
        <f t="shared" si="17"/>
        <v>16.718604651162792</v>
      </c>
      <c r="S7" s="11">
        <f t="shared" si="9"/>
        <v>0.16819993866911997</v>
      </c>
      <c r="T7" s="9">
        <v>45.145000000000003</v>
      </c>
      <c r="U7" s="10">
        <f t="shared" si="18"/>
        <v>5.7080237741456168</v>
      </c>
      <c r="V7" s="11">
        <f t="shared" si="10"/>
        <v>7.976560631427887E-2</v>
      </c>
      <c r="W7" s="12">
        <f t="shared" si="11"/>
        <v>134.87299999999999</v>
      </c>
      <c r="X7" s="10">
        <f t="shared" si="19"/>
        <v>17.300271370420624</v>
      </c>
      <c r="Y7" s="11">
        <f t="shared" si="12"/>
        <v>0.10726805520208194</v>
      </c>
      <c r="Z7" s="12">
        <f t="shared" si="13"/>
        <v>118.35060000000001</v>
      </c>
      <c r="AA7" s="10">
        <f t="shared" si="20"/>
        <v>14.957958038940726</v>
      </c>
      <c r="AB7" s="11">
        <f t="shared" si="14"/>
        <v>9.0420106747302942E-2</v>
      </c>
    </row>
    <row r="8" spans="1:28" x14ac:dyDescent="0.3">
      <c r="A8" s="8">
        <v>43220</v>
      </c>
      <c r="B8" s="9">
        <v>214.21</v>
      </c>
      <c r="C8" s="10">
        <f t="shared" si="0"/>
        <v>15.427147239263807</v>
      </c>
      <c r="D8" s="11">
        <f t="shared" si="1"/>
        <v>2.9558781120830657E-2</v>
      </c>
      <c r="E8" s="12">
        <v>79.86</v>
      </c>
      <c r="F8" s="10">
        <f t="shared" si="15"/>
        <v>11.100000000000001</v>
      </c>
      <c r="G8" s="11">
        <f t="shared" si="2"/>
        <v>2.6214340786430368E-2</v>
      </c>
      <c r="H8" s="13">
        <v>25.184999999999999</v>
      </c>
      <c r="I8" s="10">
        <f t="shared" si="3"/>
        <v>13.30965909090909</v>
      </c>
      <c r="J8" s="11">
        <f t="shared" si="4"/>
        <v>8.9787970575508469E-2</v>
      </c>
      <c r="K8" s="12">
        <f t="shared" si="5"/>
        <v>142.81750000000002</v>
      </c>
      <c r="L8" s="10">
        <f t="shared" si="6"/>
        <v>14.567636799651192</v>
      </c>
      <c r="M8" s="11">
        <f t="shared" si="7"/>
        <v>3.109883762905219E-2</v>
      </c>
      <c r="N8" s="9">
        <v>44.945</v>
      </c>
      <c r="O8" s="10">
        <f t="shared" si="16"/>
        <v>31.103571428571428</v>
      </c>
      <c r="P8" s="11">
        <f t="shared" si="8"/>
        <v>-4.099268779082732E-3</v>
      </c>
      <c r="Q8" s="12">
        <v>34.83</v>
      </c>
      <c r="R8" s="10">
        <f t="shared" si="17"/>
        <v>15.2</v>
      </c>
      <c r="S8" s="11">
        <f t="shared" si="9"/>
        <v>1.1030478955007084E-2</v>
      </c>
      <c r="T8" s="9">
        <v>44.555</v>
      </c>
      <c r="U8" s="10">
        <f t="shared" si="18"/>
        <v>5.6203566121842492</v>
      </c>
      <c r="V8" s="11">
        <f t="shared" si="10"/>
        <v>7.7248549323017501E-2</v>
      </c>
      <c r="W8" s="12">
        <f t="shared" si="11"/>
        <v>127.5545</v>
      </c>
      <c r="X8" s="10">
        <f t="shared" si="19"/>
        <v>16.307259158751698</v>
      </c>
      <c r="Y8" s="11">
        <f t="shared" si="12"/>
        <v>2.4871644477297838E-2</v>
      </c>
      <c r="Z8" s="12">
        <f t="shared" si="13"/>
        <v>113.35905000000001</v>
      </c>
      <c r="AA8" s="10">
        <f t="shared" si="20"/>
        <v>14.284915862143357</v>
      </c>
      <c r="AB8" s="11">
        <f t="shared" si="14"/>
        <v>3.1102049578087154E-2</v>
      </c>
    </row>
    <row r="9" spans="1:28" x14ac:dyDescent="0.3">
      <c r="A9" s="8">
        <v>43190</v>
      </c>
      <c r="B9" s="9">
        <v>206.64</v>
      </c>
      <c r="C9" s="10">
        <f t="shared" si="0"/>
        <v>14.846625766871165</v>
      </c>
      <c r="D9" s="11">
        <f t="shared" si="1"/>
        <v>-1.8523795953263034E-2</v>
      </c>
      <c r="E9" s="12">
        <v>76.489999999999995</v>
      </c>
      <c r="F9" s="10">
        <f t="shared" si="15"/>
        <v>10.58939393939394</v>
      </c>
      <c r="G9" s="11">
        <f t="shared" si="2"/>
        <v>-1.5663751468477649E-3</v>
      </c>
      <c r="H9" s="13">
        <v>25.013000000000002</v>
      </c>
      <c r="I9" s="10">
        <f t="shared" si="3"/>
        <v>13.211931818181819</v>
      </c>
      <c r="J9" s="11">
        <f t="shared" si="4"/>
        <v>8.4221933246640734E-2</v>
      </c>
      <c r="K9" s="12">
        <f t="shared" si="5"/>
        <v>137.77709999999999</v>
      </c>
      <c r="L9" s="10">
        <f t="shared" si="6"/>
        <v>14.018214519293656</v>
      </c>
      <c r="M9" s="11">
        <f t="shared" si="7"/>
        <v>-1.2799908285475836E-2</v>
      </c>
      <c r="N9" s="9">
        <v>43.674999999999997</v>
      </c>
      <c r="O9" s="10">
        <f t="shared" si="16"/>
        <v>30.196428571428573</v>
      </c>
      <c r="P9" s="11">
        <f t="shared" si="8"/>
        <v>-4.3263964950711942E-2</v>
      </c>
      <c r="Q9" s="12">
        <v>33.575000000000003</v>
      </c>
      <c r="R9" s="10">
        <f t="shared" si="17"/>
        <v>14.616279069767444</v>
      </c>
      <c r="S9" s="11">
        <f t="shared" si="9"/>
        <v>-3.3534830166954466E-2</v>
      </c>
      <c r="T9" s="9">
        <v>42.84</v>
      </c>
      <c r="U9" s="10">
        <f t="shared" si="18"/>
        <v>5.3655274888558697</v>
      </c>
      <c r="V9" s="11">
        <f t="shared" si="10"/>
        <v>8.4282460136674509E-2</v>
      </c>
      <c r="W9" s="12">
        <f t="shared" si="11"/>
        <v>123.13749999999999</v>
      </c>
      <c r="X9" s="10">
        <f t="shared" si="19"/>
        <v>15.707937584803258</v>
      </c>
      <c r="Y9" s="11">
        <f t="shared" si="12"/>
        <v>-2.2042997943024112E-2</v>
      </c>
      <c r="Z9" s="12">
        <f t="shared" si="13"/>
        <v>109.40585000000002</v>
      </c>
      <c r="AA9" s="10">
        <f t="shared" si="20"/>
        <v>13.751880966506661</v>
      </c>
      <c r="AB9" s="11">
        <f t="shared" si="14"/>
        <v>-1.0887342114327625E-2</v>
      </c>
    </row>
    <row r="10" spans="1:28" x14ac:dyDescent="0.3">
      <c r="A10" s="14">
        <v>43159</v>
      </c>
      <c r="B10" s="9">
        <v>216.77</v>
      </c>
      <c r="C10" s="10">
        <f t="shared" si="0"/>
        <v>15.623466257668714</v>
      </c>
      <c r="D10" s="11">
        <f t="shared" si="1"/>
        <v>2.4094108754193044E-2</v>
      </c>
      <c r="E10" s="12">
        <v>77.959999999999994</v>
      </c>
      <c r="F10" s="10">
        <f t="shared" si="15"/>
        <v>10.812121212121212</v>
      </c>
      <c r="G10" s="11">
        <f t="shared" si="2"/>
        <v>5.4225828262339348E-2</v>
      </c>
      <c r="H10" s="13">
        <v>25.41</v>
      </c>
      <c r="I10" s="10">
        <f t="shared" si="3"/>
        <v>13.4375</v>
      </c>
      <c r="J10" s="11">
        <f t="shared" si="4"/>
        <v>0.12632978723404253</v>
      </c>
      <c r="K10" s="12">
        <f t="shared" si="5"/>
        <v>143.7955</v>
      </c>
      <c r="L10" s="10">
        <f t="shared" si="6"/>
        <v>14.674242424242426</v>
      </c>
      <c r="M10" s="11">
        <f t="shared" si="7"/>
        <v>3.1398384713595018E-2</v>
      </c>
      <c r="N10" s="9">
        <v>44.204999999999998</v>
      </c>
      <c r="O10" s="10">
        <f t="shared" si="16"/>
        <v>30.574999999999999</v>
      </c>
      <c r="P10" s="11">
        <f t="shared" si="8"/>
        <v>-4.5454545454545525E-2</v>
      </c>
      <c r="Q10" s="12">
        <v>33.774999999999999</v>
      </c>
      <c r="R10" s="10">
        <f t="shared" si="17"/>
        <v>14.709302325581396</v>
      </c>
      <c r="S10" s="11">
        <f t="shared" si="9"/>
        <v>-3.4724206916261879E-2</v>
      </c>
      <c r="T10" s="9">
        <v>43.494999999999997</v>
      </c>
      <c r="U10" s="10">
        <f t="shared" si="18"/>
        <v>5.4628528974739963</v>
      </c>
      <c r="V10" s="11">
        <f t="shared" si="10"/>
        <v>0.13327253778009363</v>
      </c>
      <c r="W10" s="12">
        <f t="shared" si="11"/>
        <v>128.4015</v>
      </c>
      <c r="X10" s="10">
        <f t="shared" si="19"/>
        <v>16.422184531886025</v>
      </c>
      <c r="Y10" s="11">
        <f t="shared" si="12"/>
        <v>1.3221438378864692E-2</v>
      </c>
      <c r="Z10" s="12">
        <f t="shared" si="13"/>
        <v>113.82894999999999</v>
      </c>
      <c r="AA10" s="10">
        <f t="shared" si="20"/>
        <v>14.348275443611453</v>
      </c>
      <c r="AB10" s="11">
        <f t="shared" si="14"/>
        <v>3.0840836272021832E-2</v>
      </c>
    </row>
    <row r="11" spans="1:28" x14ac:dyDescent="0.3">
      <c r="A11" s="14">
        <v>43131</v>
      </c>
      <c r="B11" s="9">
        <v>219.03</v>
      </c>
      <c r="C11" s="10">
        <f t="shared" si="0"/>
        <v>15.796779141104295</v>
      </c>
      <c r="D11" s="11">
        <f t="shared" si="1"/>
        <v>9.7509645738337536E-2</v>
      </c>
      <c r="E11" s="12">
        <v>81.09</v>
      </c>
      <c r="F11" s="10">
        <f t="shared" si="15"/>
        <v>11.286363636363637</v>
      </c>
      <c r="G11" s="11">
        <f t="shared" si="2"/>
        <v>0.12531223980016648</v>
      </c>
      <c r="H11" s="13">
        <v>26.21</v>
      </c>
      <c r="I11" s="10">
        <f t="shared" si="3"/>
        <v>13.892045454545455</v>
      </c>
      <c r="J11" s="11">
        <f t="shared" si="4"/>
        <v>0.2145505097312328</v>
      </c>
      <c r="K11" s="12">
        <f t="shared" si="5"/>
        <v>145.98099999999999</v>
      </c>
      <c r="L11" s="10">
        <f t="shared" si="6"/>
        <v>14.912470023980816</v>
      </c>
      <c r="M11" s="11">
        <f t="shared" si="7"/>
        <v>0.10512549727657072</v>
      </c>
      <c r="N11" s="9">
        <v>45.085000000000001</v>
      </c>
      <c r="O11" s="10">
        <f t="shared" si="16"/>
        <v>31.203571428571429</v>
      </c>
      <c r="P11" s="11">
        <f t="shared" si="8"/>
        <v>2.3960935725641619E-2</v>
      </c>
      <c r="Q11" s="12">
        <v>34.244999999999997</v>
      </c>
      <c r="R11" s="10">
        <f t="shared" si="17"/>
        <v>14.927906976744186</v>
      </c>
      <c r="S11" s="11">
        <f t="shared" si="9"/>
        <v>2.0107238605898026E-2</v>
      </c>
      <c r="T11" s="9">
        <v>44.674999999999997</v>
      </c>
      <c r="U11" s="10">
        <f t="shared" si="18"/>
        <v>5.6381872213967306</v>
      </c>
      <c r="V11" s="11">
        <f t="shared" si="10"/>
        <v>0.20255720053835802</v>
      </c>
      <c r="W11" s="12">
        <f t="shared" si="11"/>
        <v>129.8895</v>
      </c>
      <c r="X11" s="10">
        <f t="shared" si="19"/>
        <v>16.624084124830397</v>
      </c>
      <c r="Y11" s="11">
        <f t="shared" si="12"/>
        <v>8.5052795134828107E-2</v>
      </c>
      <c r="Z11" s="12">
        <f t="shared" si="13"/>
        <v>115.67455</v>
      </c>
      <c r="AA11" s="10">
        <f t="shared" si="20"/>
        <v>14.597129334987322</v>
      </c>
      <c r="AB11" s="11">
        <f t="shared" si="14"/>
        <v>0.1041208901344135</v>
      </c>
    </row>
    <row r="12" spans="1:28" x14ac:dyDescent="0.3">
      <c r="A12" s="8">
        <v>43100</v>
      </c>
      <c r="B12" s="9">
        <v>216.27</v>
      </c>
      <c r="C12" s="10">
        <f t="shared" si="0"/>
        <v>15.585122699386506</v>
      </c>
      <c r="D12" s="11">
        <f t="shared" si="1"/>
        <v>6.7472852912142223E-2</v>
      </c>
      <c r="E12" s="12">
        <v>79.91</v>
      </c>
      <c r="F12" s="10">
        <f t="shared" si="15"/>
        <v>11.107575757575757</v>
      </c>
      <c r="G12" s="11">
        <f t="shared" si="2"/>
        <v>0.11202337879209567</v>
      </c>
      <c r="H12" s="13">
        <v>25.23</v>
      </c>
      <c r="I12" s="10">
        <f t="shared" si="3"/>
        <v>13.335227272727273</v>
      </c>
      <c r="J12" s="11">
        <f t="shared" si="4"/>
        <v>0.20602294455066916</v>
      </c>
      <c r="K12" s="12">
        <f t="shared" si="5"/>
        <v>143.97200000000001</v>
      </c>
      <c r="L12" s="10">
        <f t="shared" si="6"/>
        <v>14.693481578373666</v>
      </c>
      <c r="M12" s="11">
        <f t="shared" si="7"/>
        <v>7.7804145861250618E-2</v>
      </c>
      <c r="N12" s="9">
        <v>45.75</v>
      </c>
      <c r="O12" s="10">
        <f t="shared" si="16"/>
        <v>31.678571428571431</v>
      </c>
      <c r="P12" s="11">
        <f t="shared" si="8"/>
        <v>1.9157941635107978E-2</v>
      </c>
      <c r="Q12" s="12">
        <v>34.89</v>
      </c>
      <c r="R12" s="10">
        <f t="shared" si="17"/>
        <v>15.227906976744187</v>
      </c>
      <c r="S12" s="11">
        <f t="shared" si="9"/>
        <v>7.21709006928406E-3</v>
      </c>
      <c r="T12" s="9">
        <v>43.9</v>
      </c>
      <c r="U12" s="10">
        <f t="shared" si="18"/>
        <v>5.5230312035661209</v>
      </c>
      <c r="V12" s="11">
        <f t="shared" si="10"/>
        <v>0.19066992134526717</v>
      </c>
      <c r="W12" s="12">
        <f t="shared" si="11"/>
        <v>128.83799999999999</v>
      </c>
      <c r="X12" s="10">
        <f t="shared" si="19"/>
        <v>16.481411126187247</v>
      </c>
      <c r="Y12" s="11">
        <f t="shared" si="12"/>
        <v>5.8695920128189361E-2</v>
      </c>
      <c r="Z12" s="12">
        <f t="shared" si="13"/>
        <v>114.21820000000002</v>
      </c>
      <c r="AA12" s="10">
        <f t="shared" si="20"/>
        <v>14.400760476781189</v>
      </c>
      <c r="AB12" s="11">
        <f t="shared" si="14"/>
        <v>7.8540557333426797E-2</v>
      </c>
    </row>
    <row r="13" spans="1:28" x14ac:dyDescent="0.3">
      <c r="A13" s="8">
        <v>43069</v>
      </c>
      <c r="B13" s="9">
        <v>213.15</v>
      </c>
      <c r="C13" s="10">
        <f t="shared" si="0"/>
        <v>15.345858895705522</v>
      </c>
      <c r="D13" s="11">
        <f t="shared" si="1"/>
        <v>8.5561497326203328E-2</v>
      </c>
      <c r="E13" s="12">
        <v>79.16</v>
      </c>
      <c r="F13" s="10">
        <f t="shared" si="15"/>
        <v>10.993939393939394</v>
      </c>
      <c r="G13" s="11">
        <f t="shared" si="2"/>
        <v>0.16360429222401884</v>
      </c>
      <c r="H13" s="13">
        <v>24.57</v>
      </c>
      <c r="I13" s="10">
        <f t="shared" si="3"/>
        <v>12.960227272727273</v>
      </c>
      <c r="J13" s="11">
        <f t="shared" si="4"/>
        <v>0.19445794846864373</v>
      </c>
      <c r="K13" s="12">
        <f t="shared" si="5"/>
        <v>141.9365</v>
      </c>
      <c r="L13" s="10">
        <f t="shared" si="6"/>
        <v>14.471604534554174</v>
      </c>
      <c r="M13" s="11">
        <f t="shared" si="7"/>
        <v>9.9311461189336425E-2</v>
      </c>
      <c r="N13" s="9">
        <v>45.6</v>
      </c>
      <c r="O13" s="10">
        <f t="shared" si="16"/>
        <v>31.571428571428577</v>
      </c>
      <c r="P13" s="11">
        <f t="shared" si="8"/>
        <v>5.0933394791426556E-2</v>
      </c>
      <c r="Q13" s="12">
        <v>34.99</v>
      </c>
      <c r="R13" s="10">
        <f t="shared" si="17"/>
        <v>15.274418604651164</v>
      </c>
      <c r="S13" s="11">
        <f t="shared" si="9"/>
        <v>4.9490101979604129E-2</v>
      </c>
      <c r="T13" s="9">
        <v>42.79</v>
      </c>
      <c r="U13" s="10">
        <f t="shared" si="18"/>
        <v>5.3580980683506683</v>
      </c>
      <c r="V13" s="11">
        <f t="shared" si="10"/>
        <v>0.2194357366771158</v>
      </c>
      <c r="W13" s="12">
        <f t="shared" si="11"/>
        <v>127.253</v>
      </c>
      <c r="X13" s="10">
        <f t="shared" si="19"/>
        <v>16.266350067842605</v>
      </c>
      <c r="Y13" s="11">
        <f t="shared" si="12"/>
        <v>7.9696249787883922E-2</v>
      </c>
      <c r="Z13" s="12">
        <f t="shared" si="13"/>
        <v>112.64530000000002</v>
      </c>
      <c r="AA13" s="10">
        <f t="shared" si="20"/>
        <v>14.188676446793593</v>
      </c>
      <c r="AB13" s="11">
        <f t="shared" si="14"/>
        <v>0.10104743156409035</v>
      </c>
    </row>
    <row r="14" spans="1:28" x14ac:dyDescent="0.3">
      <c r="A14" s="8">
        <v>43039</v>
      </c>
      <c r="B14" s="15">
        <v>212.43</v>
      </c>
      <c r="C14" s="10">
        <f t="shared" si="0"/>
        <v>15.290644171779142</v>
      </c>
      <c r="D14" s="11">
        <f t="shared" si="1"/>
        <v>0.1626621421925456</v>
      </c>
      <c r="E14" s="12">
        <v>80.48</v>
      </c>
      <c r="F14" s="10">
        <f t="shared" si="15"/>
        <v>11.193939393939395</v>
      </c>
      <c r="G14" s="11">
        <f t="shared" si="2"/>
        <v>0.19708463483563876</v>
      </c>
      <c r="H14" s="13">
        <v>24.94</v>
      </c>
      <c r="I14" s="10">
        <f t="shared" si="3"/>
        <v>13.170454545454547</v>
      </c>
      <c r="J14" s="11">
        <f t="shared" si="4"/>
        <v>0.18705378391242267</v>
      </c>
      <c r="K14" s="12">
        <f t="shared" si="5"/>
        <v>141.94450000000001</v>
      </c>
      <c r="L14" s="10">
        <f t="shared" si="6"/>
        <v>14.472476564203184</v>
      </c>
      <c r="M14" s="11">
        <f t="shared" si="7"/>
        <v>0.16826748971193406</v>
      </c>
      <c r="N14" s="15">
        <v>45.01</v>
      </c>
      <c r="O14" s="10">
        <f t="shared" si="16"/>
        <v>31.15</v>
      </c>
      <c r="P14" s="11">
        <f t="shared" si="8"/>
        <v>0.16304909560723502</v>
      </c>
      <c r="Q14" s="12">
        <v>34.799999999999997</v>
      </c>
      <c r="R14" s="10">
        <f t="shared" si="17"/>
        <v>15.186046511627907</v>
      </c>
      <c r="S14" s="11">
        <f t="shared" si="9"/>
        <v>0.20290356031800894</v>
      </c>
      <c r="T14" s="15">
        <v>43.36</v>
      </c>
      <c r="U14" s="10">
        <f t="shared" si="18"/>
        <v>5.4427934621099547</v>
      </c>
      <c r="V14" s="11">
        <f t="shared" si="10"/>
        <v>0.24812895797351753</v>
      </c>
      <c r="W14" s="12">
        <f t="shared" si="11"/>
        <v>126.678</v>
      </c>
      <c r="X14" s="10">
        <f t="shared" si="19"/>
        <v>16.188331071913161</v>
      </c>
      <c r="Y14" s="11">
        <f t="shared" si="12"/>
        <v>0.16484446120035678</v>
      </c>
      <c r="Z14" s="12">
        <f t="shared" si="13"/>
        <v>112.6722</v>
      </c>
      <c r="AA14" s="10">
        <f t="shared" si="20"/>
        <v>14.192303543498191</v>
      </c>
      <c r="AB14" s="11">
        <f t="shared" si="14"/>
        <v>0.17113008156277898</v>
      </c>
    </row>
    <row r="15" spans="1:28" x14ac:dyDescent="0.3">
      <c r="A15" s="8">
        <v>43007</v>
      </c>
      <c r="B15" s="15">
        <v>204.19</v>
      </c>
      <c r="C15" s="10">
        <f t="shared" si="0"/>
        <v>14.658742331288344</v>
      </c>
      <c r="D15" s="11">
        <f t="shared" si="1"/>
        <v>0.12063004225893192</v>
      </c>
      <c r="E15" s="12">
        <v>79.349999999999994</v>
      </c>
      <c r="F15" s="10">
        <f t="shared" si="15"/>
        <v>11.022727272727273</v>
      </c>
      <c r="G15" s="11">
        <f t="shared" si="2"/>
        <v>0.1660543717854519</v>
      </c>
      <c r="H15" s="13">
        <v>23.79</v>
      </c>
      <c r="I15" s="10">
        <f t="shared" si="3"/>
        <v>12.517045454545453</v>
      </c>
      <c r="J15" s="11">
        <f t="shared" si="4"/>
        <v>0.15150048402710548</v>
      </c>
      <c r="K15" s="12">
        <f t="shared" si="5"/>
        <v>136.9</v>
      </c>
      <c r="L15" s="10">
        <f t="shared" si="6"/>
        <v>13.922607368650535</v>
      </c>
      <c r="M15" s="11">
        <f t="shared" si="7"/>
        <v>0.12804878048780477</v>
      </c>
      <c r="N15" s="15">
        <v>43.36</v>
      </c>
      <c r="O15" s="10">
        <f t="shared" si="16"/>
        <v>29.971428571428572</v>
      </c>
      <c r="P15" s="11">
        <f t="shared" si="8"/>
        <v>0.11037131882202322</v>
      </c>
      <c r="Q15" s="12">
        <v>33.86</v>
      </c>
      <c r="R15" s="10">
        <f t="shared" si="17"/>
        <v>14.748837209302327</v>
      </c>
      <c r="S15" s="11">
        <f t="shared" si="9"/>
        <v>0.14122008763060312</v>
      </c>
      <c r="T15" s="15">
        <v>42.84</v>
      </c>
      <c r="U15" s="10">
        <f t="shared" si="18"/>
        <v>5.3655274888558697</v>
      </c>
      <c r="V15" s="11">
        <f t="shared" si="10"/>
        <v>0.2003362286354724</v>
      </c>
      <c r="W15" s="12">
        <f t="shared" si="11"/>
        <v>121.875</v>
      </c>
      <c r="X15" s="10">
        <f t="shared" si="19"/>
        <v>15.536635006784262</v>
      </c>
      <c r="Y15" s="11">
        <f t="shared" si="12"/>
        <v>0.12064843591959828</v>
      </c>
      <c r="Z15" s="12">
        <f t="shared" si="13"/>
        <v>108.76650000000001</v>
      </c>
      <c r="AA15" s="10">
        <f t="shared" si="20"/>
        <v>13.665673372525752</v>
      </c>
      <c r="AB15" s="11">
        <f t="shared" si="14"/>
        <v>0.13015897755610961</v>
      </c>
    </row>
    <row r="16" spans="1:28" x14ac:dyDescent="0.3">
      <c r="A16" s="8">
        <v>42978</v>
      </c>
      <c r="B16" s="15">
        <v>198.63</v>
      </c>
      <c r="C16" s="10">
        <f t="shared" si="0"/>
        <v>14.232361963190185</v>
      </c>
      <c r="D16" s="11">
        <f t="shared" si="1"/>
        <v>8.6419077831865643E-2</v>
      </c>
      <c r="E16" s="12">
        <v>76.42</v>
      </c>
      <c r="F16" s="10">
        <f t="shared" si="15"/>
        <v>10.57878787878788</v>
      </c>
      <c r="G16" s="11">
        <f t="shared" si="2"/>
        <v>0.1241541629891143</v>
      </c>
      <c r="H16" s="13">
        <v>23.69</v>
      </c>
      <c r="I16" s="10">
        <f t="shared" si="3"/>
        <v>12.460227272727273</v>
      </c>
      <c r="J16" s="11">
        <f t="shared" si="4"/>
        <v>0.163555992141454</v>
      </c>
      <c r="K16" s="12">
        <f t="shared" si="5"/>
        <v>133.08950000000002</v>
      </c>
      <c r="L16" s="10">
        <f t="shared" si="6"/>
        <v>13.507248746457382</v>
      </c>
      <c r="M16" s="11">
        <f t="shared" si="7"/>
        <v>9.4274543982042935E-2</v>
      </c>
      <c r="N16" s="15">
        <v>41.34</v>
      </c>
      <c r="O16" s="10">
        <f t="shared" si="16"/>
        <v>28.528571428571432</v>
      </c>
      <c r="P16" s="11">
        <f t="shared" si="8"/>
        <v>4.8706240487062402E-2</v>
      </c>
      <c r="Q16" s="12">
        <v>31.66</v>
      </c>
      <c r="R16" s="10">
        <f t="shared" si="17"/>
        <v>13.725581395348838</v>
      </c>
      <c r="S16" s="11">
        <f t="shared" si="9"/>
        <v>7.0679742982752813E-2</v>
      </c>
      <c r="T16" s="15">
        <v>40.799999999999997</v>
      </c>
      <c r="U16" s="10">
        <f t="shared" si="18"/>
        <v>5.0624071322436839</v>
      </c>
      <c r="V16" s="11">
        <f t="shared" si="10"/>
        <v>0.15548003398470667</v>
      </c>
      <c r="W16" s="12">
        <f t="shared" si="11"/>
        <v>118.04900000000001</v>
      </c>
      <c r="X16" s="10">
        <f t="shared" si="19"/>
        <v>15.017503392130262</v>
      </c>
      <c r="Y16" s="11">
        <f t="shared" si="12"/>
        <v>8.1480463560991145E-2</v>
      </c>
      <c r="Z16" s="12">
        <f t="shared" si="13"/>
        <v>105.55590000000001</v>
      </c>
      <c r="AA16" s="10">
        <f t="shared" si="20"/>
        <v>13.232767919745427</v>
      </c>
      <c r="AB16" s="11">
        <f t="shared" si="14"/>
        <v>9.4838521640911111E-2</v>
      </c>
    </row>
    <row r="17" spans="1:28" x14ac:dyDescent="0.3">
      <c r="A17" s="8">
        <v>42947</v>
      </c>
      <c r="B17" s="15">
        <v>199.42</v>
      </c>
      <c r="C17" s="10">
        <f t="shared" si="0"/>
        <v>14.292944785276074</v>
      </c>
      <c r="D17" s="11">
        <f t="shared" si="1"/>
        <v>9.4091183409227952E-2</v>
      </c>
      <c r="E17" s="12">
        <v>76.72</v>
      </c>
      <c r="F17" s="10">
        <f t="shared" si="15"/>
        <v>10.624242424242425</v>
      </c>
      <c r="G17" s="11">
        <f t="shared" si="2"/>
        <v>0.13760379596678529</v>
      </c>
      <c r="H17" s="13">
        <v>23.21</v>
      </c>
      <c r="I17" s="10">
        <f t="shared" si="3"/>
        <v>12.1875</v>
      </c>
      <c r="J17" s="11">
        <f t="shared" si="4"/>
        <v>0.15760598503740653</v>
      </c>
      <c r="K17" s="12">
        <f t="shared" si="5"/>
        <v>133.50299999999999</v>
      </c>
      <c r="L17" s="10">
        <f t="shared" si="6"/>
        <v>13.552321778940483</v>
      </c>
      <c r="M17" s="11">
        <f t="shared" si="7"/>
        <v>0.10225110119428482</v>
      </c>
      <c r="N17" s="15">
        <v>42.21</v>
      </c>
      <c r="O17" s="10">
        <f t="shared" si="16"/>
        <v>29.150000000000002</v>
      </c>
      <c r="P17" s="11">
        <f t="shared" si="8"/>
        <v>7.541401273885362E-2</v>
      </c>
      <c r="Q17" s="12">
        <v>32.26</v>
      </c>
      <c r="R17" s="10">
        <f t="shared" si="17"/>
        <v>14.004651162790697</v>
      </c>
      <c r="S17" s="11">
        <f t="shared" si="9"/>
        <v>0.11241379310344812</v>
      </c>
      <c r="T17" s="15">
        <v>40.92</v>
      </c>
      <c r="U17" s="10">
        <f t="shared" si="18"/>
        <v>5.0802377414561661</v>
      </c>
      <c r="V17" s="11">
        <f t="shared" si="10"/>
        <v>0.17789291882556135</v>
      </c>
      <c r="W17" s="12">
        <f t="shared" si="11"/>
        <v>118.82499999999999</v>
      </c>
      <c r="X17" s="10">
        <f t="shared" si="19"/>
        <v>15.12279511533243</v>
      </c>
      <c r="Y17" s="11">
        <f t="shared" si="12"/>
        <v>9.3045717965228425E-2</v>
      </c>
      <c r="Z17" s="12">
        <f t="shared" si="13"/>
        <v>105.94949999999999</v>
      </c>
      <c r="AA17" s="10">
        <f t="shared" si="20"/>
        <v>13.285839490858095</v>
      </c>
      <c r="AB17" s="11">
        <f t="shared" si="14"/>
        <v>0.10432852964659212</v>
      </c>
    </row>
    <row r="18" spans="1:28" x14ac:dyDescent="0.3">
      <c r="A18" s="8">
        <v>42916</v>
      </c>
      <c r="B18" s="15">
        <v>203.01</v>
      </c>
      <c r="C18" s="10">
        <f t="shared" si="0"/>
        <v>14.568251533742332</v>
      </c>
      <c r="D18" s="11">
        <f t="shared" si="1"/>
        <v>0.14720840867992746</v>
      </c>
      <c r="E18" s="12">
        <v>77.489999999999995</v>
      </c>
      <c r="F18" s="10">
        <f t="shared" si="15"/>
        <v>10.74090909090909</v>
      </c>
      <c r="G18" s="11">
        <f t="shared" si="2"/>
        <v>0.1832340815391662</v>
      </c>
      <c r="H18" s="13">
        <v>22.89</v>
      </c>
      <c r="I18" s="10">
        <f t="shared" si="3"/>
        <v>12.005681818181818</v>
      </c>
      <c r="J18" s="11">
        <f t="shared" si="4"/>
        <v>0.1928087545596664</v>
      </c>
      <c r="K18" s="12">
        <f t="shared" si="5"/>
        <v>135.60599999999999</v>
      </c>
      <c r="L18" s="10">
        <f t="shared" si="6"/>
        <v>13.781556572923479</v>
      </c>
      <c r="M18" s="11">
        <f t="shared" si="7"/>
        <v>0.15371559106165189</v>
      </c>
      <c r="N18" s="15">
        <v>43.57</v>
      </c>
      <c r="O18" s="10">
        <f t="shared" si="16"/>
        <v>30.121428571428574</v>
      </c>
      <c r="P18" s="11">
        <f t="shared" si="8"/>
        <v>0.15570291777188316</v>
      </c>
      <c r="Q18" s="12">
        <v>33.229999999999997</v>
      </c>
      <c r="R18" s="10">
        <f t="shared" si="17"/>
        <v>14.455813953488372</v>
      </c>
      <c r="S18" s="11">
        <f t="shared" si="9"/>
        <v>0.21321650237312872</v>
      </c>
      <c r="T18" s="15">
        <v>40.9</v>
      </c>
      <c r="U18" s="10">
        <f t="shared" si="18"/>
        <v>5.0772659732540859</v>
      </c>
      <c r="V18" s="11">
        <f t="shared" si="10"/>
        <v>0.23341375150784094</v>
      </c>
      <c r="W18" s="12">
        <f t="shared" si="11"/>
        <v>121.22199999999999</v>
      </c>
      <c r="X18" s="10">
        <f t="shared" si="19"/>
        <v>15.448032564450475</v>
      </c>
      <c r="Y18" s="11">
        <f t="shared" si="12"/>
        <v>0.15155602842269245</v>
      </c>
      <c r="Z18" s="12">
        <f t="shared" si="13"/>
        <v>107.619</v>
      </c>
      <c r="AA18" s="10">
        <f t="shared" si="20"/>
        <v>13.51094870826816</v>
      </c>
      <c r="AB18" s="11">
        <f t="shared" si="14"/>
        <v>0.15748727634109305</v>
      </c>
    </row>
    <row r="19" spans="1:28" x14ac:dyDescent="0.3">
      <c r="A19" s="8">
        <v>42886</v>
      </c>
      <c r="B19" s="15">
        <v>204.5</v>
      </c>
      <c r="C19" s="10">
        <f t="shared" si="0"/>
        <v>14.682515337423315</v>
      </c>
      <c r="D19" s="11">
        <f t="shared" si="1"/>
        <v>0.16173379537578825</v>
      </c>
      <c r="E19" s="12">
        <v>79.099999999999994</v>
      </c>
      <c r="F19" s="10">
        <f t="shared" si="15"/>
        <v>10.984848484848484</v>
      </c>
      <c r="G19" s="11">
        <f t="shared" si="2"/>
        <v>0.15761744475340245</v>
      </c>
      <c r="H19" s="13">
        <v>22.93</v>
      </c>
      <c r="I19" s="10">
        <f t="shared" si="3"/>
        <v>12.02840909090909</v>
      </c>
      <c r="J19" s="11">
        <f t="shared" si="4"/>
        <v>0.25781678551837617</v>
      </c>
      <c r="K19" s="12">
        <f t="shared" si="5"/>
        <v>136.83600000000001</v>
      </c>
      <c r="L19" s="10">
        <f t="shared" si="6"/>
        <v>13.915631131458472</v>
      </c>
      <c r="M19" s="11">
        <f t="shared" si="7"/>
        <v>0.16411587051767418</v>
      </c>
      <c r="N19" s="15">
        <v>43.45</v>
      </c>
      <c r="O19" s="10">
        <f t="shared" si="16"/>
        <v>30.035714285714288</v>
      </c>
      <c r="P19" s="11">
        <f t="shared" si="8"/>
        <v>0.15129835718071005</v>
      </c>
      <c r="Q19" s="12">
        <v>32.61</v>
      </c>
      <c r="R19" s="10">
        <f t="shared" si="17"/>
        <v>14.167441860465116</v>
      </c>
      <c r="S19" s="11">
        <f t="shared" si="9"/>
        <v>0.18581818181818188</v>
      </c>
      <c r="T19" s="15">
        <v>41.81</v>
      </c>
      <c r="U19" s="10">
        <f t="shared" si="18"/>
        <v>5.2124814264487371</v>
      </c>
      <c r="V19" s="11">
        <f t="shared" si="10"/>
        <v>0.1575304540420821</v>
      </c>
      <c r="W19" s="12">
        <f t="shared" si="11"/>
        <v>121.807</v>
      </c>
      <c r="X19" s="10">
        <f t="shared" si="19"/>
        <v>15.527408412483041</v>
      </c>
      <c r="Y19" s="11">
        <f t="shared" si="12"/>
        <v>0.16187033203926093</v>
      </c>
      <c r="Z19" s="12">
        <f t="shared" si="13"/>
        <v>108.53670000000001</v>
      </c>
      <c r="AA19" s="10">
        <f t="shared" si="20"/>
        <v>13.634687988781618</v>
      </c>
      <c r="AB19" s="11">
        <f t="shared" si="14"/>
        <v>0.16483807786214477</v>
      </c>
    </row>
    <row r="20" spans="1:28" x14ac:dyDescent="0.3">
      <c r="A20" s="8">
        <v>42853</v>
      </c>
      <c r="B20" s="15">
        <v>208.06</v>
      </c>
      <c r="C20" s="10">
        <f t="shared" si="0"/>
        <v>14.95552147239264</v>
      </c>
      <c r="D20" s="11">
        <f t="shared" si="1"/>
        <v>0.23551068883610449</v>
      </c>
      <c r="E20" s="12">
        <v>77.819999999999993</v>
      </c>
      <c r="F20" s="10">
        <f t="shared" si="15"/>
        <v>10.790909090909091</v>
      </c>
      <c r="G20" s="11">
        <f t="shared" si="2"/>
        <v>0.1661921174883858</v>
      </c>
      <c r="H20" s="13">
        <v>23.11</v>
      </c>
      <c r="I20" s="10">
        <f t="shared" si="3"/>
        <v>12.130681818181818</v>
      </c>
      <c r="J20" s="11">
        <f t="shared" si="4"/>
        <v>0.24918918918918909</v>
      </c>
      <c r="K20" s="12">
        <f t="shared" si="5"/>
        <v>138.51</v>
      </c>
      <c r="L20" s="10">
        <f t="shared" si="6"/>
        <v>14.098103335513407</v>
      </c>
      <c r="M20" s="11">
        <f t="shared" si="7"/>
        <v>0.2257250945775533</v>
      </c>
      <c r="N20" s="15">
        <v>45.13</v>
      </c>
      <c r="O20" s="10">
        <f t="shared" si="16"/>
        <v>31.235714285714288</v>
      </c>
      <c r="P20" s="11">
        <f t="shared" si="8"/>
        <v>0.25850529838259906</v>
      </c>
      <c r="Q20" s="12">
        <v>34.450000000000003</v>
      </c>
      <c r="R20" s="10">
        <f t="shared" si="17"/>
        <v>15.02325581395349</v>
      </c>
      <c r="S20" s="11">
        <f t="shared" si="9"/>
        <v>0.316896024464832</v>
      </c>
      <c r="T20" s="15">
        <v>41.36</v>
      </c>
      <c r="U20" s="10">
        <f t="shared" si="18"/>
        <v>5.1456166419019311</v>
      </c>
      <c r="V20" s="11">
        <f t="shared" si="10"/>
        <v>0.18918918918918903</v>
      </c>
      <c r="W20" s="12">
        <f t="shared" si="11"/>
        <v>124.459</v>
      </c>
      <c r="X20" s="10">
        <f t="shared" si="19"/>
        <v>15.887245590230666</v>
      </c>
      <c r="Y20" s="11">
        <f t="shared" si="12"/>
        <v>0.24222976344944613</v>
      </c>
      <c r="Z20" s="12">
        <f t="shared" si="13"/>
        <v>109.93969999999999</v>
      </c>
      <c r="AA20" s="10">
        <f t="shared" si="20"/>
        <v>13.823863329917476</v>
      </c>
      <c r="AB20" s="11">
        <f t="shared" si="14"/>
        <v>0.22692615879775624</v>
      </c>
    </row>
    <row r="21" spans="1:28" x14ac:dyDescent="0.3">
      <c r="A21" s="8">
        <v>42825</v>
      </c>
      <c r="B21" s="15">
        <v>210.54</v>
      </c>
      <c r="C21" s="10">
        <f t="shared" si="0"/>
        <v>15.145705521472394</v>
      </c>
      <c r="D21" s="11">
        <f t="shared" si="1"/>
        <v>0.2463888231115321</v>
      </c>
      <c r="E21" s="12">
        <v>76.61</v>
      </c>
      <c r="F21" s="10">
        <f t="shared" si="15"/>
        <v>10.607575757575757</v>
      </c>
      <c r="G21" s="11">
        <f t="shared" si="2"/>
        <v>0.17248239975512702</v>
      </c>
      <c r="H21" s="13">
        <v>23.07</v>
      </c>
      <c r="I21" s="10">
        <f t="shared" si="3"/>
        <v>12.107954545454545</v>
      </c>
      <c r="J21" s="11">
        <f t="shared" si="4"/>
        <v>0.24500809498111176</v>
      </c>
      <c r="K21" s="12">
        <f t="shared" si="5"/>
        <v>139.5635</v>
      </c>
      <c r="L21" s="10">
        <f t="shared" si="6"/>
        <v>14.212938739917158</v>
      </c>
      <c r="M21" s="11">
        <f t="shared" si="7"/>
        <v>0.2356547761339387</v>
      </c>
      <c r="N21" s="15">
        <v>45.65</v>
      </c>
      <c r="O21" s="10">
        <f t="shared" si="16"/>
        <v>31.607142857142861</v>
      </c>
      <c r="P21" s="11">
        <f t="shared" si="8"/>
        <v>0.28374578177727772</v>
      </c>
      <c r="Q21" s="12">
        <v>34.74</v>
      </c>
      <c r="R21" s="10">
        <f t="shared" si="17"/>
        <v>15.158139534883723</v>
      </c>
      <c r="S21" s="11">
        <f t="shared" si="9"/>
        <v>0.33872832369942207</v>
      </c>
      <c r="T21" s="15">
        <v>39.51</v>
      </c>
      <c r="U21" s="10">
        <f t="shared" si="18"/>
        <v>4.8707280832095092</v>
      </c>
      <c r="V21" s="11">
        <f t="shared" si="10"/>
        <v>0.148546511627907</v>
      </c>
      <c r="W21" s="12">
        <f t="shared" si="11"/>
        <v>125.91299999999998</v>
      </c>
      <c r="X21" s="10">
        <f t="shared" si="19"/>
        <v>16.084531886024422</v>
      </c>
      <c r="Y21" s="11">
        <f t="shared" si="12"/>
        <v>0.25513865906417577</v>
      </c>
      <c r="Z21" s="12">
        <f t="shared" si="13"/>
        <v>110.6101</v>
      </c>
      <c r="AA21" s="10">
        <f t="shared" si="20"/>
        <v>13.914257591284178</v>
      </c>
      <c r="AB21" s="11">
        <f t="shared" si="14"/>
        <v>0.23622340294744171</v>
      </c>
    </row>
    <row r="22" spans="1:28" x14ac:dyDescent="0.3">
      <c r="A22" s="8">
        <v>42794</v>
      </c>
      <c r="B22" s="15">
        <v>211.67</v>
      </c>
      <c r="C22" s="10">
        <f t="shared" si="0"/>
        <v>15.232361963190183</v>
      </c>
      <c r="D22" s="11">
        <f t="shared" si="1"/>
        <v>0.27642766688777654</v>
      </c>
      <c r="E22" s="12">
        <v>73.95</v>
      </c>
      <c r="F22" s="10">
        <f t="shared" si="15"/>
        <v>10.204545454545455</v>
      </c>
      <c r="G22" s="11">
        <f t="shared" si="2"/>
        <v>0.15492737779166021</v>
      </c>
      <c r="H22" s="13">
        <v>22.56</v>
      </c>
      <c r="I22" s="10">
        <f t="shared" si="3"/>
        <v>11.818181818181817</v>
      </c>
      <c r="J22" s="11">
        <f t="shared" si="4"/>
        <v>0.30480046269519945</v>
      </c>
      <c r="K22" s="12">
        <f t="shared" si="5"/>
        <v>139.41800000000001</v>
      </c>
      <c r="L22" s="10">
        <f t="shared" si="6"/>
        <v>14.197078700675824</v>
      </c>
      <c r="M22" s="11">
        <f t="shared" si="7"/>
        <v>0.25974049443400293</v>
      </c>
      <c r="N22" s="15">
        <v>46.31</v>
      </c>
      <c r="O22" s="10">
        <f t="shared" si="16"/>
        <v>32.078571428571429</v>
      </c>
      <c r="P22" s="11">
        <f t="shared" si="8"/>
        <v>0.34154113557358046</v>
      </c>
      <c r="Q22" s="12">
        <v>34.99</v>
      </c>
      <c r="R22" s="10">
        <f t="shared" si="17"/>
        <v>15.274418604651164</v>
      </c>
      <c r="S22" s="11">
        <f t="shared" si="9"/>
        <v>0.39180588703261732</v>
      </c>
      <c r="T22" s="15">
        <v>38.380000000000003</v>
      </c>
      <c r="U22" s="10">
        <f t="shared" si="18"/>
        <v>4.7028231797919764</v>
      </c>
      <c r="V22" s="11">
        <f t="shared" si="10"/>
        <v>0.15811707905853956</v>
      </c>
      <c r="W22" s="12">
        <f t="shared" si="11"/>
        <v>126.726</v>
      </c>
      <c r="X22" s="10">
        <f t="shared" si="19"/>
        <v>16.194843962008143</v>
      </c>
      <c r="Y22" s="11">
        <f t="shared" si="12"/>
        <v>0.28918910670505293</v>
      </c>
      <c r="Z22" s="12">
        <f t="shared" si="13"/>
        <v>110.42340000000002</v>
      </c>
      <c r="AA22" s="10">
        <f t="shared" si="20"/>
        <v>13.88908365244593</v>
      </c>
      <c r="AB22" s="11">
        <f t="shared" si="14"/>
        <v>0.26138633993326588</v>
      </c>
    </row>
    <row r="23" spans="1:28" x14ac:dyDescent="0.3">
      <c r="A23" s="8">
        <v>42766</v>
      </c>
      <c r="B23" s="15">
        <v>199.57</v>
      </c>
      <c r="C23" s="10">
        <f t="shared" si="0"/>
        <v>14.304447852760736</v>
      </c>
      <c r="D23" s="11">
        <f t="shared" si="1"/>
        <v>0.20367913148371519</v>
      </c>
      <c r="E23" s="12">
        <v>72.06</v>
      </c>
      <c r="F23" s="10">
        <f t="shared" si="15"/>
        <v>9.9181818181818198</v>
      </c>
      <c r="G23" s="11">
        <f t="shared" si="2"/>
        <v>8.7041786091416329E-2</v>
      </c>
      <c r="H23" s="13">
        <v>21.58</v>
      </c>
      <c r="I23" s="10">
        <f t="shared" si="3"/>
        <v>11.261363636363635</v>
      </c>
      <c r="J23" s="11">
        <f t="shared" si="4"/>
        <v>0.24094307073030463</v>
      </c>
      <c r="K23" s="12">
        <f t="shared" si="5"/>
        <v>132.09450000000001</v>
      </c>
      <c r="L23" s="10">
        <f t="shared" si="6"/>
        <v>13.398790058862003</v>
      </c>
      <c r="M23" s="11">
        <f t="shared" si="7"/>
        <v>0.18746769387048778</v>
      </c>
      <c r="N23" s="15">
        <v>44.03</v>
      </c>
      <c r="O23" s="10">
        <f t="shared" si="16"/>
        <v>30.450000000000003</v>
      </c>
      <c r="P23" s="11">
        <f t="shared" si="8"/>
        <v>0.29997047534691479</v>
      </c>
      <c r="Q23" s="12">
        <v>33.57</v>
      </c>
      <c r="R23" s="10">
        <f t="shared" si="17"/>
        <v>14.613953488372093</v>
      </c>
      <c r="S23" s="11">
        <f t="shared" si="9"/>
        <v>0.33851674641148333</v>
      </c>
      <c r="T23" s="15">
        <v>37.15</v>
      </c>
      <c r="U23" s="10">
        <f t="shared" si="18"/>
        <v>4.5200594353640406</v>
      </c>
      <c r="V23" s="11">
        <f t="shared" si="10"/>
        <v>0.10041469194312791</v>
      </c>
      <c r="W23" s="12">
        <f t="shared" si="11"/>
        <v>119.708</v>
      </c>
      <c r="X23" s="10">
        <f t="shared" si="19"/>
        <v>15.242605156037992</v>
      </c>
      <c r="Y23" s="11">
        <f t="shared" si="12"/>
        <v>0.22055119956768654</v>
      </c>
      <c r="Z23" s="12">
        <f t="shared" si="13"/>
        <v>104.76620000000001</v>
      </c>
      <c r="AA23" s="10">
        <f t="shared" si="20"/>
        <v>13.126287686748286</v>
      </c>
      <c r="AB23" s="11">
        <f t="shared" si="14"/>
        <v>0.19084030203451596</v>
      </c>
    </row>
    <row r="24" spans="1:28" x14ac:dyDescent="0.3">
      <c r="A24" s="8">
        <v>42734</v>
      </c>
      <c r="B24" s="15">
        <v>202.6</v>
      </c>
      <c r="C24" s="10">
        <f t="shared" si="0"/>
        <v>14.536809815950921</v>
      </c>
      <c r="D24" s="11">
        <f t="shared" si="1"/>
        <v>0.14774529798323122</v>
      </c>
      <c r="E24" s="12">
        <v>71.86</v>
      </c>
      <c r="F24" s="10">
        <f t="shared" si="15"/>
        <v>9.8878787878787886</v>
      </c>
      <c r="G24" s="11">
        <f t="shared" si="2"/>
        <v>1.1115801322639784E-2</v>
      </c>
      <c r="H24" s="13">
        <v>20.92</v>
      </c>
      <c r="I24" s="10">
        <f t="shared" si="3"/>
        <v>10.886363636363637</v>
      </c>
      <c r="J24" s="11">
        <f t="shared" si="4"/>
        <v>0.13633894622487785</v>
      </c>
      <c r="K24" s="12">
        <f t="shared" si="5"/>
        <v>133.57900000000001</v>
      </c>
      <c r="L24" s="10">
        <f t="shared" si="6"/>
        <v>13.560606060606062</v>
      </c>
      <c r="M24" s="11">
        <f t="shared" si="7"/>
        <v>0.12691134723352904</v>
      </c>
      <c r="N24" s="15">
        <v>44.89</v>
      </c>
      <c r="O24" s="10">
        <f t="shared" si="16"/>
        <v>31.064285714285717</v>
      </c>
      <c r="P24" s="11">
        <f t="shared" si="8"/>
        <v>0.23087469152728279</v>
      </c>
      <c r="Q24" s="12">
        <v>34.64</v>
      </c>
      <c r="R24" s="10">
        <f t="shared" si="17"/>
        <v>15.111627906976747</v>
      </c>
      <c r="S24" s="11">
        <f t="shared" si="9"/>
        <v>0.2362598144182726</v>
      </c>
      <c r="T24" s="15">
        <v>36.869999999999997</v>
      </c>
      <c r="U24" s="10">
        <f t="shared" si="18"/>
        <v>4.4784546805349175</v>
      </c>
      <c r="V24" s="11">
        <f t="shared" si="10"/>
        <v>5.4540496318515874E-3</v>
      </c>
      <c r="W24" s="12">
        <f t="shared" si="11"/>
        <v>121.69499999999999</v>
      </c>
      <c r="X24" s="10">
        <f t="shared" si="19"/>
        <v>15.512211668928089</v>
      </c>
      <c r="Y24" s="11">
        <f t="shared" si="12"/>
        <v>0.16115643337627006</v>
      </c>
      <c r="Z24" s="12">
        <f t="shared" si="13"/>
        <v>105.90069999999999</v>
      </c>
      <c r="AA24" s="10">
        <f t="shared" si="20"/>
        <v>13.279259478992499</v>
      </c>
      <c r="AB24" s="11">
        <f t="shared" si="14"/>
        <v>0.12777295599158656</v>
      </c>
    </row>
    <row r="25" spans="1:28" x14ac:dyDescent="0.3">
      <c r="A25" s="8">
        <v>42704</v>
      </c>
      <c r="B25" s="15">
        <v>196.35</v>
      </c>
      <c r="C25" s="10">
        <f t="shared" si="0"/>
        <v>14.057515337423313</v>
      </c>
      <c r="D25" s="11">
        <f t="shared" si="1"/>
        <v>7.0610687022900631E-2</v>
      </c>
      <c r="E25" s="12">
        <v>68.03</v>
      </c>
      <c r="F25" s="10">
        <f t="shared" si="15"/>
        <v>9.3075757575757585</v>
      </c>
      <c r="G25" s="11">
        <f t="shared" si="2"/>
        <v>-8.8314124899490754E-2</v>
      </c>
      <c r="H25" s="13">
        <v>20.57</v>
      </c>
      <c r="I25" s="10">
        <f t="shared" si="3"/>
        <v>10.6875</v>
      </c>
      <c r="J25" s="11">
        <f t="shared" si="4"/>
        <v>5.6497175141243083E-2</v>
      </c>
      <c r="K25" s="12">
        <f t="shared" si="5"/>
        <v>129.114</v>
      </c>
      <c r="L25" s="10">
        <f t="shared" si="6"/>
        <v>13.073904512753435</v>
      </c>
      <c r="M25" s="11">
        <f t="shared" si="7"/>
        <v>4.6143624563478758E-2</v>
      </c>
      <c r="N25" s="15">
        <v>43.39</v>
      </c>
      <c r="O25" s="10">
        <f t="shared" si="16"/>
        <v>29.992857142857144</v>
      </c>
      <c r="P25" s="11">
        <f t="shared" si="8"/>
        <v>0.11456460313382988</v>
      </c>
      <c r="Q25" s="12">
        <v>33.340000000000003</v>
      </c>
      <c r="R25" s="10">
        <f t="shared" si="17"/>
        <v>14.50697674418605</v>
      </c>
      <c r="S25" s="11">
        <f t="shared" si="9"/>
        <v>0.11059293804130599</v>
      </c>
      <c r="T25" s="15">
        <v>35.090000000000003</v>
      </c>
      <c r="U25" s="10">
        <f t="shared" si="18"/>
        <v>4.2139673105497772</v>
      </c>
      <c r="V25" s="11">
        <f t="shared" si="10"/>
        <v>-6.4266666666666583E-2</v>
      </c>
      <c r="W25" s="12">
        <f t="shared" si="11"/>
        <v>117.86</v>
      </c>
      <c r="X25" s="10">
        <f t="shared" si="19"/>
        <v>14.991858887381277</v>
      </c>
      <c r="Y25" s="11">
        <f t="shared" si="12"/>
        <v>7.7498331550606592E-2</v>
      </c>
      <c r="Z25" s="12">
        <f t="shared" si="13"/>
        <v>102.3074</v>
      </c>
      <c r="AA25" s="10">
        <f t="shared" si="20"/>
        <v>12.794752170864568</v>
      </c>
      <c r="AB25" s="11">
        <f t="shared" si="14"/>
        <v>4.5031149481761235E-2</v>
      </c>
    </row>
    <row r="26" spans="1:28" x14ac:dyDescent="0.3">
      <c r="A26" s="8">
        <v>42674</v>
      </c>
      <c r="B26" s="15">
        <v>182.71</v>
      </c>
      <c r="C26" s="10">
        <f t="shared" si="0"/>
        <v>13.011503067484664</v>
      </c>
      <c r="D26" s="11">
        <f t="shared" si="1"/>
        <v>4.2924824476282986E-2</v>
      </c>
      <c r="E26" s="12">
        <v>67.23</v>
      </c>
      <c r="F26" s="10">
        <f t="shared" si="15"/>
        <v>9.1863636363636374</v>
      </c>
      <c r="G26" s="11">
        <f t="shared" si="2"/>
        <v>-7.1665285832642867E-2</v>
      </c>
      <c r="H26" s="13">
        <v>21.01</v>
      </c>
      <c r="I26" s="10">
        <f t="shared" si="3"/>
        <v>10.9375</v>
      </c>
      <c r="J26" s="11">
        <f t="shared" si="4"/>
        <v>9.0295796574987097E-2</v>
      </c>
      <c r="K26" s="12">
        <f t="shared" si="5"/>
        <v>121.50000000000001</v>
      </c>
      <c r="L26" s="10">
        <f t="shared" si="6"/>
        <v>12.243950294310009</v>
      </c>
      <c r="M26" s="11">
        <f t="shared" si="7"/>
        <v>2.6932683083502829E-2</v>
      </c>
      <c r="N26" s="15">
        <v>38.700000000000003</v>
      </c>
      <c r="O26" s="10">
        <f t="shared" si="16"/>
        <v>26.642857142857146</v>
      </c>
      <c r="P26" s="11">
        <f t="shared" si="8"/>
        <v>5.5934515688949693E-2</v>
      </c>
      <c r="Q26" s="12">
        <v>28.93</v>
      </c>
      <c r="R26" s="10">
        <f t="shared" si="17"/>
        <v>12.455813953488372</v>
      </c>
      <c r="S26" s="11">
        <f t="shared" si="9"/>
        <v>4.3274432023079568E-2</v>
      </c>
      <c r="T26" s="15">
        <v>34.74</v>
      </c>
      <c r="U26" s="10">
        <f t="shared" si="18"/>
        <v>4.1619613670133733</v>
      </c>
      <c r="V26" s="11">
        <f t="shared" si="10"/>
        <v>-3.3119955468967399E-2</v>
      </c>
      <c r="W26" s="12">
        <f t="shared" si="11"/>
        <v>108.751</v>
      </c>
      <c r="X26" s="10">
        <f t="shared" si="19"/>
        <v>13.755902306648577</v>
      </c>
      <c r="Y26" s="11">
        <f t="shared" si="12"/>
        <v>4.4317046938618709E-2</v>
      </c>
      <c r="Z26" s="12">
        <f t="shared" si="13"/>
        <v>96.208100000000002</v>
      </c>
      <c r="AA26" s="10">
        <f t="shared" si="20"/>
        <v>11.972345073081277</v>
      </c>
      <c r="AB26" s="11">
        <f t="shared" si="14"/>
        <v>2.5889260206312326E-2</v>
      </c>
    </row>
    <row r="27" spans="1:28" x14ac:dyDescent="0.3">
      <c r="A27" s="8">
        <v>42643</v>
      </c>
      <c r="B27" s="15">
        <v>182.21</v>
      </c>
      <c r="C27" s="10">
        <f t="shared" si="0"/>
        <v>12.973159509202455</v>
      </c>
      <c r="D27" s="11">
        <f t="shared" si="1"/>
        <v>0.14944486500126164</v>
      </c>
      <c r="E27" s="12">
        <v>68.05</v>
      </c>
      <c r="F27" s="10">
        <f t="shared" si="15"/>
        <v>9.3106060606060606</v>
      </c>
      <c r="G27" s="11">
        <f t="shared" si="2"/>
        <v>1.8407662376534129E-2</v>
      </c>
      <c r="H27" s="13">
        <v>20.66</v>
      </c>
      <c r="I27" s="10">
        <f t="shared" si="3"/>
        <v>10.738636363636363</v>
      </c>
      <c r="J27" s="11">
        <f t="shared" si="4"/>
        <v>0.15872125630959077</v>
      </c>
      <c r="K27" s="12">
        <f t="shared" si="5"/>
        <v>121.36000000000001</v>
      </c>
      <c r="L27" s="10">
        <f t="shared" si="6"/>
        <v>12.228689775452368</v>
      </c>
      <c r="M27" s="11">
        <f t="shared" si="7"/>
        <v>0.1293819853522804</v>
      </c>
      <c r="N27" s="15">
        <v>39.049999999999997</v>
      </c>
      <c r="O27" s="10">
        <f t="shared" si="16"/>
        <v>26.892857142857142</v>
      </c>
      <c r="P27" s="11">
        <f t="shared" si="8"/>
        <v>0.14449003516998826</v>
      </c>
      <c r="Q27" s="12">
        <v>29.67</v>
      </c>
      <c r="R27" s="10">
        <f t="shared" si="17"/>
        <v>12.8</v>
      </c>
      <c r="S27" s="11">
        <f t="shared" si="9"/>
        <v>0.15312864360668477</v>
      </c>
      <c r="T27" s="15">
        <v>35.69</v>
      </c>
      <c r="U27" s="10">
        <f t="shared" si="18"/>
        <v>4.3031203566121832</v>
      </c>
      <c r="V27" s="11">
        <f t="shared" si="10"/>
        <v>5.7168246445497672E-2</v>
      </c>
      <c r="W27" s="12">
        <f t="shared" si="11"/>
        <v>108.754</v>
      </c>
      <c r="X27" s="10">
        <f t="shared" si="19"/>
        <v>13.756309362279513</v>
      </c>
      <c r="Y27" s="11">
        <f t="shared" si="12"/>
        <v>0.14910927495192405</v>
      </c>
      <c r="Z27" s="12">
        <f t="shared" si="13"/>
        <v>96.240000000000009</v>
      </c>
      <c r="AA27" s="10">
        <f t="shared" si="20"/>
        <v>11.976646351329485</v>
      </c>
      <c r="AB27" s="11">
        <f t="shared" si="14"/>
        <v>0.12702446336350737</v>
      </c>
    </row>
    <row r="28" spans="1:28" x14ac:dyDescent="0.3">
      <c r="A28" s="8">
        <v>42613</v>
      </c>
      <c r="B28" s="15">
        <v>182.83</v>
      </c>
      <c r="C28" s="10">
        <f t="shared" si="0"/>
        <v>13.020705521472394</v>
      </c>
      <c r="D28" s="11">
        <f t="shared" si="1"/>
        <v>0.12718865598027151</v>
      </c>
      <c r="E28" s="12">
        <v>67.98</v>
      </c>
      <c r="F28" s="10">
        <f t="shared" si="15"/>
        <v>9.3000000000000007</v>
      </c>
      <c r="G28" s="11">
        <f t="shared" si="2"/>
        <v>-2.0884343943540329E-2</v>
      </c>
      <c r="H28" s="13">
        <v>20.36</v>
      </c>
      <c r="I28" s="10">
        <f t="shared" si="3"/>
        <v>10.568181818181818</v>
      </c>
      <c r="J28" s="11">
        <f t="shared" si="4"/>
        <v>0.12114537444933915</v>
      </c>
      <c r="K28" s="12">
        <f t="shared" si="5"/>
        <v>121.62350000000002</v>
      </c>
      <c r="L28" s="10">
        <f t="shared" si="6"/>
        <v>12.257412252016572</v>
      </c>
      <c r="M28" s="11">
        <f t="shared" si="7"/>
        <v>0.10366653206230514</v>
      </c>
      <c r="N28" s="15">
        <v>39.42</v>
      </c>
      <c r="O28" s="10">
        <f t="shared" si="16"/>
        <v>27.157142857142862</v>
      </c>
      <c r="P28" s="11">
        <f t="shared" si="8"/>
        <v>0.11925042589437829</v>
      </c>
      <c r="Q28" s="12">
        <v>29.57</v>
      </c>
      <c r="R28" s="10">
        <f t="shared" si="17"/>
        <v>12.753488372093024</v>
      </c>
      <c r="S28" s="11">
        <f t="shared" si="9"/>
        <v>0.10007440476190488</v>
      </c>
      <c r="T28" s="15">
        <v>35.31</v>
      </c>
      <c r="U28" s="10">
        <f t="shared" si="18"/>
        <v>4.2466567607726597</v>
      </c>
      <c r="V28" s="11">
        <f t="shared" si="10"/>
        <v>1.5822784810126667E-2</v>
      </c>
      <c r="W28" s="12">
        <f t="shared" si="11"/>
        <v>109.15500000000002</v>
      </c>
      <c r="X28" s="10">
        <f t="shared" si="19"/>
        <v>13.810719131614658</v>
      </c>
      <c r="Y28" s="11">
        <f t="shared" si="12"/>
        <v>0.12482224191587155</v>
      </c>
      <c r="Z28" s="12">
        <f t="shared" si="13"/>
        <v>96.412300000000002</v>
      </c>
      <c r="AA28" s="10">
        <f t="shared" si="20"/>
        <v>11.999878647322149</v>
      </c>
      <c r="AB28" s="11">
        <f t="shared" si="14"/>
        <v>0.10004198794672114</v>
      </c>
    </row>
    <row r="29" spans="1:28" x14ac:dyDescent="0.3">
      <c r="A29" s="8">
        <v>42580</v>
      </c>
      <c r="B29" s="15">
        <v>182.27</v>
      </c>
      <c r="C29" s="10">
        <f t="shared" si="0"/>
        <v>12.97776073619632</v>
      </c>
      <c r="D29" s="11">
        <f t="shared" si="1"/>
        <v>3.4449489216799245E-2</v>
      </c>
      <c r="E29" s="12">
        <v>67.44</v>
      </c>
      <c r="F29" s="10">
        <f t="shared" si="15"/>
        <v>9.2181818181818187</v>
      </c>
      <c r="G29" s="11">
        <f t="shared" si="2"/>
        <v>-0.11274832258913314</v>
      </c>
      <c r="H29" s="13">
        <v>20.05</v>
      </c>
      <c r="I29" s="10">
        <f t="shared" si="3"/>
        <v>10.392045454545455</v>
      </c>
      <c r="J29" s="11">
        <f t="shared" si="4"/>
        <v>-1.6674840608141284E-2</v>
      </c>
      <c r="K29" s="12">
        <f t="shared" si="5"/>
        <v>121.11850000000001</v>
      </c>
      <c r="L29" s="10">
        <f t="shared" si="6"/>
        <v>12.202365380422936</v>
      </c>
      <c r="M29" s="11">
        <f t="shared" si="7"/>
        <v>9.4007442255845675E-3</v>
      </c>
      <c r="N29" s="15">
        <v>39.25</v>
      </c>
      <c r="O29" s="10">
        <f t="shared" si="16"/>
        <v>27.035714285714288</v>
      </c>
      <c r="P29" s="11">
        <f t="shared" si="8"/>
        <v>3.1808622502628836E-2</v>
      </c>
      <c r="Q29" s="12">
        <v>29</v>
      </c>
      <c r="R29" s="10">
        <f t="shared" si="17"/>
        <v>12.488372093023257</v>
      </c>
      <c r="S29" s="11">
        <f t="shared" si="9"/>
        <v>-2.0270270270270285E-2</v>
      </c>
      <c r="T29" s="15">
        <v>34.74</v>
      </c>
      <c r="U29" s="10">
        <f t="shared" si="18"/>
        <v>4.1619613670133733</v>
      </c>
      <c r="V29" s="11">
        <f t="shared" si="10"/>
        <v>-5.8281377066955797E-2</v>
      </c>
      <c r="W29" s="12">
        <f t="shared" si="11"/>
        <v>108.71000000000001</v>
      </c>
      <c r="X29" s="10">
        <f t="shared" si="19"/>
        <v>13.750339213025782</v>
      </c>
      <c r="Y29" s="11">
        <f t="shared" si="12"/>
        <v>3.1091129827756303E-2</v>
      </c>
      <c r="Z29" s="12">
        <f t="shared" si="13"/>
        <v>95.940200000000004</v>
      </c>
      <c r="AA29" s="10">
        <f t="shared" si="20"/>
        <v>11.936222425974865</v>
      </c>
      <c r="AB29" s="11">
        <f t="shared" si="14"/>
        <v>5.546530274286976E-3</v>
      </c>
    </row>
    <row r="30" spans="1:28" x14ac:dyDescent="0.3">
      <c r="A30" s="8">
        <v>42551</v>
      </c>
      <c r="B30" s="15">
        <v>176.96</v>
      </c>
      <c r="C30" s="10">
        <f t="shared" si="0"/>
        <v>12.570552147239265</v>
      </c>
      <c r="D30" s="11">
        <f t="shared" si="1"/>
        <v>3.977907045067286E-2</v>
      </c>
      <c r="E30" s="12">
        <v>65.489999999999995</v>
      </c>
      <c r="F30" s="10">
        <f t="shared" si="15"/>
        <v>8.922727272727272</v>
      </c>
      <c r="G30" s="11">
        <f t="shared" si="2"/>
        <v>-0.10213874417329316</v>
      </c>
      <c r="H30" s="13">
        <v>19.190000000000001</v>
      </c>
      <c r="I30" s="10">
        <f t="shared" si="3"/>
        <v>9.9034090909090917</v>
      </c>
      <c r="J30" s="11">
        <f t="shared" si="4"/>
        <v>-0.10661080074487894</v>
      </c>
      <c r="K30" s="12">
        <f t="shared" si="5"/>
        <v>117.53850000000001</v>
      </c>
      <c r="L30" s="10">
        <f t="shared" si="6"/>
        <v>11.812132112491827</v>
      </c>
      <c r="M30" s="11">
        <f t="shared" si="7"/>
        <v>1.2080716060119512E-2</v>
      </c>
      <c r="N30" s="15">
        <v>37.700000000000003</v>
      </c>
      <c r="O30" s="10">
        <f t="shared" si="16"/>
        <v>25.928571428571431</v>
      </c>
      <c r="P30" s="11">
        <f t="shared" si="8"/>
        <v>6.9444444444446418E-3</v>
      </c>
      <c r="Q30" s="12">
        <v>27.39</v>
      </c>
      <c r="R30" s="10">
        <f t="shared" si="17"/>
        <v>11.739534883720932</v>
      </c>
      <c r="S30" s="11">
        <f t="shared" si="9"/>
        <v>-6.7733151803948233E-2</v>
      </c>
      <c r="T30" s="15">
        <v>33.159999999999997</v>
      </c>
      <c r="U30" s="10">
        <f t="shared" si="18"/>
        <v>3.9271916790490335</v>
      </c>
      <c r="V30" s="11">
        <f t="shared" si="10"/>
        <v>-6.3541372493645887E-2</v>
      </c>
      <c r="W30" s="12">
        <f t="shared" si="11"/>
        <v>105.268</v>
      </c>
      <c r="X30" s="10">
        <f t="shared" si="19"/>
        <v>13.283310719131617</v>
      </c>
      <c r="Y30" s="11">
        <f t="shared" si="12"/>
        <v>2.9989334951028734E-2</v>
      </c>
      <c r="Z30" s="12">
        <f t="shared" si="13"/>
        <v>92.976399999999998</v>
      </c>
      <c r="AA30" s="10">
        <f t="shared" si="20"/>
        <v>11.536594574186935</v>
      </c>
      <c r="AB30" s="11">
        <f t="shared" si="14"/>
        <v>4.9862130614350963E-3</v>
      </c>
    </row>
    <row r="31" spans="1:28" x14ac:dyDescent="0.3">
      <c r="A31" s="8">
        <v>42521</v>
      </c>
      <c r="B31" s="15">
        <v>176.03</v>
      </c>
      <c r="C31" s="10">
        <f t="shared" si="0"/>
        <v>12.499233128834357</v>
      </c>
      <c r="D31" s="11">
        <f t="shared" si="1"/>
        <v>-2.6063799648705643E-3</v>
      </c>
      <c r="E31" s="12">
        <v>68.33</v>
      </c>
      <c r="F31" s="10">
        <f t="shared" si="15"/>
        <v>9.3530303030303035</v>
      </c>
      <c r="G31" s="11">
        <f t="shared" si="2"/>
        <v>-0.10877787922264248</v>
      </c>
      <c r="H31" s="13">
        <v>18.23</v>
      </c>
      <c r="I31" s="10">
        <f t="shared" si="3"/>
        <v>9.357954545454545</v>
      </c>
      <c r="J31" s="11">
        <f t="shared" si="4"/>
        <v>-0.19157427937915739</v>
      </c>
      <c r="K31" s="12">
        <f t="shared" si="5"/>
        <v>117.545</v>
      </c>
      <c r="L31" s="10">
        <f t="shared" si="6"/>
        <v>11.812840636581644</v>
      </c>
      <c r="M31" s="11">
        <f t="shared" si="7"/>
        <v>-2.6518257182373328E-2</v>
      </c>
      <c r="N31" s="15">
        <v>37.74</v>
      </c>
      <c r="O31" s="10">
        <f t="shared" si="16"/>
        <v>25.957142857142859</v>
      </c>
      <c r="P31" s="11">
        <f t="shared" si="8"/>
        <v>-2.0503503763301345E-2</v>
      </c>
      <c r="Q31" s="12">
        <v>27.5</v>
      </c>
      <c r="R31" s="10">
        <f t="shared" si="17"/>
        <v>11.790697674418606</v>
      </c>
      <c r="S31" s="11">
        <f t="shared" si="9"/>
        <v>-7.0631970260223054E-2</v>
      </c>
      <c r="T31" s="15">
        <v>36.119999999999997</v>
      </c>
      <c r="U31" s="10">
        <f t="shared" si="18"/>
        <v>4.3670133729569089</v>
      </c>
      <c r="V31" s="11">
        <f t="shared" si="10"/>
        <v>-1.9277762693456491E-2</v>
      </c>
      <c r="W31" s="12">
        <f t="shared" si="11"/>
        <v>104.837</v>
      </c>
      <c r="X31" s="10">
        <f t="shared" si="19"/>
        <v>13.224830393487112</v>
      </c>
      <c r="Y31" s="11">
        <f t="shared" si="12"/>
        <v>-8.3710107640794229E-3</v>
      </c>
      <c r="Z31" s="12">
        <f t="shared" si="13"/>
        <v>93.177500000000009</v>
      </c>
      <c r="AA31" s="10">
        <f t="shared" si="20"/>
        <v>11.563710155870773</v>
      </c>
      <c r="AB31" s="11">
        <f t="shared" si="14"/>
        <v>-3.069345039946747E-2</v>
      </c>
    </row>
    <row r="32" spans="1:28" x14ac:dyDescent="0.3">
      <c r="A32" s="8">
        <v>42489</v>
      </c>
      <c r="B32" s="15">
        <v>168.4</v>
      </c>
      <c r="C32" s="10">
        <f t="shared" si="0"/>
        <v>11.914110429447854</v>
      </c>
      <c r="D32" s="11">
        <f t="shared" si="1"/>
        <v>-1.7811553761204468E-4</v>
      </c>
      <c r="E32" s="12">
        <v>66.73</v>
      </c>
      <c r="F32" s="10">
        <f t="shared" si="15"/>
        <v>9.1106060606060613</v>
      </c>
      <c r="G32" s="11">
        <f t="shared" si="2"/>
        <v>-0.10345290877334412</v>
      </c>
      <c r="H32" s="13">
        <v>18.5</v>
      </c>
      <c r="I32" s="10">
        <f t="shared" si="3"/>
        <v>9.5113636363636367</v>
      </c>
      <c r="J32" s="11">
        <f t="shared" si="4"/>
        <v>-0.18824045634050024</v>
      </c>
      <c r="K32" s="12">
        <f t="shared" si="5"/>
        <v>113.00250000000001</v>
      </c>
      <c r="L32" s="10">
        <f t="shared" si="6"/>
        <v>11.317691301504253</v>
      </c>
      <c r="M32" s="11">
        <f t="shared" si="7"/>
        <v>-2.4174884717017009E-2</v>
      </c>
      <c r="N32" s="15">
        <v>35.86</v>
      </c>
      <c r="O32" s="10">
        <f t="shared" si="16"/>
        <v>24.614285714285714</v>
      </c>
      <c r="P32" s="11">
        <f t="shared" si="8"/>
        <v>-3.0286641427798688E-2</v>
      </c>
      <c r="Q32" s="12">
        <v>26.16</v>
      </c>
      <c r="R32" s="10">
        <f t="shared" si="17"/>
        <v>11.167441860465116</v>
      </c>
      <c r="S32" s="11">
        <f t="shared" si="9"/>
        <v>-7.8548784783374459E-2</v>
      </c>
      <c r="T32" s="15">
        <v>34.78</v>
      </c>
      <c r="U32" s="10">
        <f t="shared" si="18"/>
        <v>4.1679049034175328</v>
      </c>
      <c r="V32" s="11">
        <f t="shared" si="10"/>
        <v>-7.7032810271040475E-3</v>
      </c>
      <c r="W32" s="12">
        <f t="shared" si="11"/>
        <v>100.19</v>
      </c>
      <c r="X32" s="10">
        <f t="shared" si="19"/>
        <v>12.594301221166894</v>
      </c>
      <c r="Y32" s="11">
        <f t="shared" si="12"/>
        <v>-7.8921049243961816E-3</v>
      </c>
      <c r="Z32" s="12">
        <f t="shared" si="13"/>
        <v>89.605800000000002</v>
      </c>
      <c r="AA32" s="10">
        <f t="shared" si="20"/>
        <v>11.082115312011217</v>
      </c>
      <c r="AB32" s="11">
        <f t="shared" si="14"/>
        <v>-2.8835013433940682E-2</v>
      </c>
    </row>
    <row r="33" spans="1:28" x14ac:dyDescent="0.3">
      <c r="A33" s="8">
        <v>42460</v>
      </c>
      <c r="B33" s="15">
        <v>168.92</v>
      </c>
      <c r="C33" s="10">
        <f t="shared" si="0"/>
        <v>11.95398773006135</v>
      </c>
      <c r="D33" s="11">
        <f t="shared" si="1"/>
        <v>-4.1371091311503405E-2</v>
      </c>
      <c r="E33" s="12">
        <v>65.34</v>
      </c>
      <c r="F33" s="10">
        <f t="shared" si="15"/>
        <v>8.9</v>
      </c>
      <c r="G33" s="11">
        <f t="shared" si="2"/>
        <v>-0.12833511205976511</v>
      </c>
      <c r="H33" s="13">
        <v>18.53</v>
      </c>
      <c r="I33" s="10">
        <f t="shared" si="3"/>
        <v>9.5284090909090917</v>
      </c>
      <c r="J33" s="11">
        <f t="shared" si="4"/>
        <v>-0.16905829596412558</v>
      </c>
      <c r="K33" s="12">
        <f t="shared" si="5"/>
        <v>112.94700000000002</v>
      </c>
      <c r="L33" s="10">
        <f t="shared" si="6"/>
        <v>11.31164159581426</v>
      </c>
      <c r="M33" s="11">
        <f t="shared" si="7"/>
        <v>-5.9680057944228482E-2</v>
      </c>
      <c r="N33" s="15">
        <v>35.56</v>
      </c>
      <c r="O33" s="10">
        <f t="shared" si="16"/>
        <v>24.400000000000002</v>
      </c>
      <c r="P33" s="11">
        <f t="shared" si="8"/>
        <v>-9.2394078611536479E-2</v>
      </c>
      <c r="Q33" s="12">
        <v>25.95</v>
      </c>
      <c r="R33" s="10">
        <f t="shared" si="17"/>
        <v>11.069767441860465</v>
      </c>
      <c r="S33" s="11">
        <f t="shared" si="9"/>
        <v>-0.14214876033057855</v>
      </c>
      <c r="T33" s="15">
        <v>34.4</v>
      </c>
      <c r="U33" s="10">
        <f t="shared" si="18"/>
        <v>4.1114413075780085</v>
      </c>
      <c r="V33" s="11">
        <f t="shared" si="10"/>
        <v>-1.2912482065997266E-2</v>
      </c>
      <c r="W33" s="12">
        <f t="shared" si="11"/>
        <v>100.318</v>
      </c>
      <c r="X33" s="10">
        <f t="shared" si="19"/>
        <v>12.611668928086839</v>
      </c>
      <c r="Y33" s="11">
        <f t="shared" si="12"/>
        <v>-5.2790603253736745E-2</v>
      </c>
      <c r="Z33" s="12">
        <f t="shared" si="13"/>
        <v>89.47420000000001</v>
      </c>
      <c r="AA33" s="10">
        <f t="shared" si="20"/>
        <v>11.064370853783506</v>
      </c>
      <c r="AB33" s="11">
        <f t="shared" si="14"/>
        <v>-6.4137120957763027E-2</v>
      </c>
    </row>
    <row r="34" spans="1:28" x14ac:dyDescent="0.3">
      <c r="A34" s="8">
        <v>42429</v>
      </c>
      <c r="B34" s="15">
        <v>165.83</v>
      </c>
      <c r="C34" s="10">
        <f t="shared" si="0"/>
        <v>11.717024539877302</v>
      </c>
      <c r="D34" s="11">
        <f t="shared" si="1"/>
        <v>-3.6432306798372949E-2</v>
      </c>
      <c r="E34" s="12">
        <v>64.03</v>
      </c>
      <c r="F34" s="10">
        <f t="shared" si="15"/>
        <v>8.701515151515153</v>
      </c>
      <c r="G34" s="11">
        <f t="shared" si="2"/>
        <v>-0.13273736963294047</v>
      </c>
      <c r="H34" s="13">
        <v>17.29</v>
      </c>
      <c r="I34" s="10">
        <f t="shared" si="3"/>
        <v>8.8238636363636367</v>
      </c>
      <c r="J34" s="11">
        <f t="shared" si="4"/>
        <v>-0.20175438596491235</v>
      </c>
      <c r="K34" s="12">
        <f t="shared" si="5"/>
        <v>110.67200000000003</v>
      </c>
      <c r="L34" s="10">
        <f t="shared" si="6"/>
        <v>11.063658164377593</v>
      </c>
      <c r="M34" s="11">
        <f t="shared" si="7"/>
        <v>-5.766553563598098E-2</v>
      </c>
      <c r="N34" s="15">
        <v>34.520000000000003</v>
      </c>
      <c r="O34" s="10">
        <f t="shared" si="16"/>
        <v>23.657142857142862</v>
      </c>
      <c r="P34" s="11">
        <f t="shared" si="8"/>
        <v>-7.4778879656928421E-2</v>
      </c>
      <c r="Q34" s="12">
        <v>25.14</v>
      </c>
      <c r="R34" s="10">
        <f t="shared" si="17"/>
        <v>10.693023255813955</v>
      </c>
      <c r="S34" s="11">
        <f t="shared" si="9"/>
        <v>-0.12434691745036575</v>
      </c>
      <c r="T34" s="15">
        <v>33.14</v>
      </c>
      <c r="U34" s="10">
        <f t="shared" si="18"/>
        <v>3.9242199108469533</v>
      </c>
      <c r="V34" s="11">
        <f t="shared" si="10"/>
        <v>-3.2408759124087583E-2</v>
      </c>
      <c r="W34" s="12">
        <f t="shared" si="11"/>
        <v>98.299000000000007</v>
      </c>
      <c r="X34" s="10">
        <f t="shared" si="19"/>
        <v>12.33772048846676</v>
      </c>
      <c r="Y34" s="11">
        <f t="shared" si="12"/>
        <v>-4.5501772102733318E-2</v>
      </c>
      <c r="Z34" s="12">
        <f t="shared" si="13"/>
        <v>87.541300000000007</v>
      </c>
      <c r="AA34" s="10">
        <f t="shared" si="20"/>
        <v>10.803745752656274</v>
      </c>
      <c r="AB34" s="11">
        <f t="shared" si="14"/>
        <v>-6.2250073645590431E-2</v>
      </c>
    </row>
    <row r="35" spans="1:28" x14ac:dyDescent="0.3">
      <c r="A35" s="8">
        <v>42398</v>
      </c>
      <c r="B35" s="15">
        <v>165.8</v>
      </c>
      <c r="C35" s="10">
        <f t="shared" si="0"/>
        <v>11.714723926380369</v>
      </c>
      <c r="D35" s="11">
        <f t="shared" si="1"/>
        <v>3.0197589163663663E-2</v>
      </c>
      <c r="E35" s="12">
        <v>66.290000000000006</v>
      </c>
      <c r="F35" s="10">
        <f t="shared" si="15"/>
        <v>9.0439393939393948</v>
      </c>
      <c r="G35" s="11">
        <f t="shared" si="2"/>
        <v>-3.6762569020633351E-2</v>
      </c>
      <c r="H35" s="13">
        <v>17.39</v>
      </c>
      <c r="I35" s="10">
        <f t="shared" si="3"/>
        <v>8.8806818181818183</v>
      </c>
      <c r="J35" s="11">
        <f t="shared" si="4"/>
        <v>-0.15664403491755574</v>
      </c>
      <c r="K35" s="12">
        <f t="shared" si="5"/>
        <v>111.24050000000001</v>
      </c>
      <c r="L35" s="10">
        <f t="shared" si="6"/>
        <v>11.125626771310227</v>
      </c>
      <c r="M35" s="11">
        <f t="shared" si="7"/>
        <v>1.269504579138081E-2</v>
      </c>
      <c r="N35" s="15">
        <v>33.869999999999997</v>
      </c>
      <c r="O35" s="10">
        <f t="shared" si="16"/>
        <v>23.192857142857143</v>
      </c>
      <c r="P35" s="11">
        <f t="shared" si="8"/>
        <v>-3.504273504273514E-2</v>
      </c>
      <c r="Q35" s="12">
        <v>25.08</v>
      </c>
      <c r="R35" s="10">
        <f t="shared" si="17"/>
        <v>10.665116279069768</v>
      </c>
      <c r="S35" s="11">
        <f t="shared" si="9"/>
        <v>-6.5921787709497304E-2</v>
      </c>
      <c r="T35" s="15">
        <v>33.76</v>
      </c>
      <c r="U35" s="10">
        <f t="shared" si="18"/>
        <v>4.0163447251114404</v>
      </c>
      <c r="V35" s="11">
        <f t="shared" si="10"/>
        <v>7.3449920508743993E-2</v>
      </c>
      <c r="W35" s="12">
        <f t="shared" si="11"/>
        <v>98.077000000000012</v>
      </c>
      <c r="X35" s="10">
        <f t="shared" si="19"/>
        <v>12.307598371777479</v>
      </c>
      <c r="Y35" s="11">
        <f t="shared" si="12"/>
        <v>1.7712981218221513E-2</v>
      </c>
      <c r="Z35" s="12">
        <f t="shared" si="13"/>
        <v>87.976700000000008</v>
      </c>
      <c r="AA35" s="10">
        <f t="shared" si="20"/>
        <v>10.862453481473491</v>
      </c>
      <c r="AB35" s="11">
        <f t="shared" si="14"/>
        <v>7.617544518712327E-3</v>
      </c>
    </row>
    <row r="36" spans="1:28" x14ac:dyDescent="0.3">
      <c r="A36" s="8">
        <v>42369</v>
      </c>
      <c r="B36" s="15">
        <v>176.52</v>
      </c>
      <c r="C36" s="10">
        <f t="shared" si="0"/>
        <v>12.536809815950923</v>
      </c>
      <c r="D36" s="11">
        <f t="shared" si="1"/>
        <v>0.12669943192698052</v>
      </c>
      <c r="E36" s="12">
        <v>71.069999999999993</v>
      </c>
      <c r="F36" s="10">
        <f t="shared" si="15"/>
        <v>9.7681818181818176</v>
      </c>
      <c r="G36" s="11">
        <f t="shared" si="2"/>
        <v>0.10425730267246736</v>
      </c>
      <c r="H36" s="13">
        <v>18.41</v>
      </c>
      <c r="I36" s="10">
        <f t="shared" si="3"/>
        <v>9.4602272727272734</v>
      </c>
      <c r="J36" s="11">
        <f t="shared" si="4"/>
        <v>-4.31392931392931E-2</v>
      </c>
      <c r="K36" s="12">
        <f t="shared" si="5"/>
        <v>118.53550000000001</v>
      </c>
      <c r="L36" s="10">
        <f t="shared" si="6"/>
        <v>11.920808807499457</v>
      </c>
      <c r="M36" s="11">
        <f t="shared" si="7"/>
        <v>0.11713702742056342</v>
      </c>
      <c r="N36" s="15">
        <v>36.47</v>
      </c>
      <c r="O36" s="10">
        <f t="shared" si="16"/>
        <v>25.05</v>
      </c>
      <c r="P36" s="11">
        <f t="shared" si="8"/>
        <v>8.5093722106516001E-2</v>
      </c>
      <c r="Q36" s="12">
        <v>28.02</v>
      </c>
      <c r="R36" s="10">
        <f t="shared" si="17"/>
        <v>12.032558139534885</v>
      </c>
      <c r="S36" s="11">
        <f t="shared" si="9"/>
        <v>8.478513356562134E-2</v>
      </c>
      <c r="T36" s="15">
        <v>36.67</v>
      </c>
      <c r="U36" s="10">
        <f t="shared" si="18"/>
        <v>4.4487369985141161</v>
      </c>
      <c r="V36" s="11">
        <f t="shared" si="10"/>
        <v>0.2464309993201903</v>
      </c>
      <c r="W36" s="12">
        <f t="shared" si="11"/>
        <v>104.80500000000001</v>
      </c>
      <c r="X36" s="10">
        <f t="shared" si="19"/>
        <v>13.220488466757127</v>
      </c>
      <c r="Y36" s="11">
        <f t="shared" si="12"/>
        <v>0.1199029748674989</v>
      </c>
      <c r="Z36" s="12">
        <f t="shared" si="13"/>
        <v>93.902500000000018</v>
      </c>
      <c r="AA36" s="10">
        <f t="shared" si="20"/>
        <v>11.661466479693653</v>
      </c>
      <c r="AB36" s="11">
        <f t="shared" si="14"/>
        <v>0.11574573556460721</v>
      </c>
    </row>
    <row r="37" spans="1:28" x14ac:dyDescent="0.3">
      <c r="A37" s="8">
        <v>42338</v>
      </c>
      <c r="B37" s="15">
        <v>183.4</v>
      </c>
      <c r="C37" s="10">
        <f t="shared" si="0"/>
        <v>13.064417177914113</v>
      </c>
      <c r="D37" s="11">
        <f t="shared" si="1"/>
        <v>0.21152067644338768</v>
      </c>
      <c r="E37" s="12">
        <v>74.62</v>
      </c>
      <c r="F37" s="10">
        <f t="shared" si="15"/>
        <v>10.306060606060607</v>
      </c>
      <c r="G37" s="11">
        <f t="shared" si="2"/>
        <v>0.1464126593946844</v>
      </c>
      <c r="H37" s="13">
        <v>19.47</v>
      </c>
      <c r="I37" s="10">
        <f t="shared" si="3"/>
        <v>10.0625</v>
      </c>
      <c r="J37" s="11">
        <f t="shared" si="4"/>
        <v>-4.0920716112532451E-3</v>
      </c>
      <c r="K37" s="12">
        <f t="shared" si="5"/>
        <v>123.41900000000001</v>
      </c>
      <c r="L37" s="10">
        <f t="shared" si="6"/>
        <v>12.453128406365819</v>
      </c>
      <c r="M37" s="11">
        <f t="shared" si="7"/>
        <v>0.19312848324898635</v>
      </c>
      <c r="N37" s="15">
        <v>38.93</v>
      </c>
      <c r="O37" s="10">
        <f t="shared" si="16"/>
        <v>26.807142857142857</v>
      </c>
      <c r="P37" s="11">
        <f t="shared" si="8"/>
        <v>0.21164021164021163</v>
      </c>
      <c r="Q37" s="12">
        <v>30.02</v>
      </c>
      <c r="R37" s="10">
        <f t="shared" si="17"/>
        <v>12.96279069767442</v>
      </c>
      <c r="S37" s="11">
        <f t="shared" si="9"/>
        <v>0.22330888345558275</v>
      </c>
      <c r="T37" s="15">
        <v>37.5</v>
      </c>
      <c r="U37" s="10">
        <f t="shared" si="18"/>
        <v>4.5720653789004455</v>
      </c>
      <c r="V37" s="11">
        <f t="shared" si="10"/>
        <v>0.29712902109996531</v>
      </c>
      <c r="W37" s="12">
        <f t="shared" si="11"/>
        <v>109.38300000000001</v>
      </c>
      <c r="X37" s="10">
        <f t="shared" si="19"/>
        <v>13.841655359565809</v>
      </c>
      <c r="Y37" s="11">
        <f t="shared" si="12"/>
        <v>0.2121746068685797</v>
      </c>
      <c r="Z37" s="12">
        <f t="shared" si="13"/>
        <v>97.898900000000012</v>
      </c>
      <c r="AA37" s="10">
        <f t="shared" si="20"/>
        <v>12.200326303867104</v>
      </c>
      <c r="AB37" s="11">
        <f t="shared" si="14"/>
        <v>0.19294485218406421</v>
      </c>
    </row>
    <row r="38" spans="1:28" x14ac:dyDescent="0.3">
      <c r="A38" s="8">
        <v>42307</v>
      </c>
      <c r="B38" s="15">
        <v>175.19</v>
      </c>
      <c r="C38" s="10">
        <f t="shared" si="0"/>
        <v>12.434815950920246</v>
      </c>
      <c r="D38" s="11">
        <f t="shared" si="1"/>
        <v>0.1968982715037233</v>
      </c>
      <c r="E38" s="12">
        <v>72.42</v>
      </c>
      <c r="F38" s="10">
        <f t="shared" si="15"/>
        <v>9.9727272727272744</v>
      </c>
      <c r="G38" s="11">
        <f t="shared" si="2"/>
        <v>0.14624881291547953</v>
      </c>
      <c r="H38" s="13">
        <v>19.27</v>
      </c>
      <c r="I38" s="10">
        <f t="shared" si="3"/>
        <v>9.9488636363636367</v>
      </c>
      <c r="J38" s="11">
        <f t="shared" si="4"/>
        <v>-1.9338422391857457E-2</v>
      </c>
      <c r="K38" s="12">
        <f t="shared" si="5"/>
        <v>118.3135</v>
      </c>
      <c r="L38" s="10">
        <f t="shared" si="6"/>
        <v>11.896609984739483</v>
      </c>
      <c r="M38" s="11">
        <f t="shared" si="7"/>
        <v>0.18043769985582947</v>
      </c>
      <c r="N38" s="15">
        <v>36.65</v>
      </c>
      <c r="O38" s="10">
        <f t="shared" si="16"/>
        <v>25.178571428571431</v>
      </c>
      <c r="P38" s="11">
        <f t="shared" si="8"/>
        <v>0.17317541613316267</v>
      </c>
      <c r="Q38" s="12">
        <v>27.73</v>
      </c>
      <c r="R38" s="10">
        <f t="shared" si="17"/>
        <v>11.897674418604652</v>
      </c>
      <c r="S38" s="11">
        <f t="shared" si="9"/>
        <v>0.14824016563147002</v>
      </c>
      <c r="T38" s="15">
        <v>35.93</v>
      </c>
      <c r="U38" s="10">
        <f t="shared" si="18"/>
        <v>4.3387815750371468</v>
      </c>
      <c r="V38" s="11">
        <f t="shared" si="10"/>
        <v>0.2615870786516854</v>
      </c>
      <c r="W38" s="12">
        <f t="shared" si="11"/>
        <v>104.13600000000001</v>
      </c>
      <c r="X38" s="10">
        <f t="shared" si="19"/>
        <v>13.129715061058347</v>
      </c>
      <c r="Y38" s="11">
        <f t="shared" si="12"/>
        <v>0.19166466408046978</v>
      </c>
      <c r="Z38" s="12">
        <f t="shared" si="13"/>
        <v>93.780199999999994</v>
      </c>
      <c r="AA38" s="10">
        <f t="shared" si="20"/>
        <v>11.644975999137044</v>
      </c>
      <c r="AB38" s="11">
        <f t="shared" si="14"/>
        <v>0.17785171257867094</v>
      </c>
    </row>
    <row r="39" spans="1:28" x14ac:dyDescent="0.3">
      <c r="A39" s="8">
        <v>42277</v>
      </c>
      <c r="B39" s="15">
        <v>158.52000000000001</v>
      </c>
      <c r="C39" s="10">
        <f t="shared" si="0"/>
        <v>11.156441717791413</v>
      </c>
      <c r="D39" s="11">
        <f t="shared" si="1"/>
        <v>0.11531696334341812</v>
      </c>
      <c r="E39" s="12">
        <v>66.819999999999993</v>
      </c>
      <c r="F39" s="10">
        <f t="shared" si="15"/>
        <v>9.1242424242424232</v>
      </c>
      <c r="G39" s="11">
        <f t="shared" si="2"/>
        <v>4.1458852867830354E-2</v>
      </c>
      <c r="H39" s="13">
        <v>17.829999999999998</v>
      </c>
      <c r="I39" s="10">
        <f t="shared" si="3"/>
        <v>9.1306818181818166</v>
      </c>
      <c r="J39" s="11">
        <f t="shared" si="4"/>
        <v>-8.0453842186694269E-2</v>
      </c>
      <c r="K39" s="12">
        <f t="shared" si="5"/>
        <v>107.45700000000001</v>
      </c>
      <c r="L39" s="10">
        <f t="shared" si="6"/>
        <v>10.713211249182473</v>
      </c>
      <c r="M39" s="11">
        <f t="shared" si="7"/>
        <v>9.5499518297065489E-2</v>
      </c>
      <c r="N39" s="15">
        <v>34.119999999999997</v>
      </c>
      <c r="O39" s="10">
        <f t="shared" si="16"/>
        <v>23.37142857142857</v>
      </c>
      <c r="P39" s="11">
        <f t="shared" si="8"/>
        <v>0.13581890812250319</v>
      </c>
      <c r="Q39" s="12">
        <v>25.73</v>
      </c>
      <c r="R39" s="10">
        <f t="shared" si="17"/>
        <v>10.967441860465117</v>
      </c>
      <c r="S39" s="11">
        <f t="shared" si="9"/>
        <v>0.13397972675187297</v>
      </c>
      <c r="T39" s="15">
        <v>33.76</v>
      </c>
      <c r="U39" s="10">
        <f t="shared" si="18"/>
        <v>4.0163447251114404</v>
      </c>
      <c r="V39" s="11">
        <f t="shared" si="10"/>
        <v>0.17959468902865128</v>
      </c>
      <c r="W39" s="12">
        <f t="shared" si="11"/>
        <v>94.64200000000001</v>
      </c>
      <c r="X39" s="10">
        <f t="shared" si="19"/>
        <v>11.841519674355498</v>
      </c>
      <c r="Y39" s="11">
        <f t="shared" si="12"/>
        <v>0.11850144773385352</v>
      </c>
      <c r="Z39" s="12">
        <f t="shared" si="13"/>
        <v>85.393000000000015</v>
      </c>
      <c r="AA39" s="10">
        <f t="shared" si="20"/>
        <v>10.514076910630495</v>
      </c>
      <c r="AB39" s="11">
        <f t="shared" si="14"/>
        <v>9.5865271954714171E-2</v>
      </c>
    </row>
    <row r="40" spans="1:28" x14ac:dyDescent="0.3">
      <c r="A40" s="8">
        <v>42247</v>
      </c>
      <c r="B40" s="15">
        <v>162.19999999999999</v>
      </c>
      <c r="C40" s="10">
        <f t="shared" si="0"/>
        <v>11.438650306748466</v>
      </c>
      <c r="D40" s="11">
        <f t="shared" si="1"/>
        <v>0.17323688969258577</v>
      </c>
      <c r="E40" s="12">
        <v>69.430000000000007</v>
      </c>
      <c r="F40" s="10">
        <f t="shared" si="15"/>
        <v>9.5196969696969713</v>
      </c>
      <c r="G40" s="11">
        <f t="shared" si="2"/>
        <v>8.5691946833463595E-2</v>
      </c>
      <c r="H40" s="13">
        <v>18.16</v>
      </c>
      <c r="I40" s="10">
        <f t="shared" si="3"/>
        <v>9.3181818181818183</v>
      </c>
      <c r="J40" s="11">
        <f t="shared" si="4"/>
        <v>-9.6517412935323454E-2</v>
      </c>
      <c r="K40" s="12">
        <f t="shared" si="5"/>
        <v>110.19950000000001</v>
      </c>
      <c r="L40" s="10">
        <f t="shared" si="6"/>
        <v>11.012153913233051</v>
      </c>
      <c r="M40" s="11">
        <f t="shared" si="7"/>
        <v>0.14737362694570266</v>
      </c>
      <c r="N40" s="15">
        <v>35.22</v>
      </c>
      <c r="O40" s="10">
        <f t="shared" si="16"/>
        <v>24.157142857142858</v>
      </c>
      <c r="P40" s="11">
        <f t="shared" si="8"/>
        <v>0.16661146074859223</v>
      </c>
      <c r="Q40" s="12">
        <v>26.88</v>
      </c>
      <c r="R40" s="10">
        <f t="shared" si="17"/>
        <v>11.502325581395349</v>
      </c>
      <c r="S40" s="11">
        <f t="shared" si="9"/>
        <v>0.17175239755884908</v>
      </c>
      <c r="T40" s="15">
        <v>34.76</v>
      </c>
      <c r="U40" s="10">
        <f t="shared" si="18"/>
        <v>4.1649331352154526</v>
      </c>
      <c r="V40" s="11">
        <f t="shared" si="10"/>
        <v>0.1879699248120299</v>
      </c>
      <c r="W40" s="12">
        <f t="shared" si="11"/>
        <v>97.042000000000002</v>
      </c>
      <c r="X40" s="10">
        <f t="shared" si="19"/>
        <v>12.167164179104478</v>
      </c>
      <c r="Y40" s="11">
        <f t="shared" si="12"/>
        <v>0.17242962425999764</v>
      </c>
      <c r="Z40" s="12">
        <f t="shared" si="13"/>
        <v>87.644199999999984</v>
      </c>
      <c r="AA40" s="10">
        <f t="shared" si="20"/>
        <v>10.817620408823684</v>
      </c>
      <c r="AB40" s="11">
        <f t="shared" si="14"/>
        <v>0.14452979108500497</v>
      </c>
    </row>
    <row r="41" spans="1:28" x14ac:dyDescent="0.3">
      <c r="A41" s="8">
        <v>42216</v>
      </c>
      <c r="B41" s="15">
        <v>176.2</v>
      </c>
      <c r="C41" s="10">
        <f t="shared" si="0"/>
        <v>12.512269938650308</v>
      </c>
      <c r="D41" s="11">
        <f t="shared" si="1"/>
        <v>0.34781610953874398</v>
      </c>
      <c r="E41" s="12">
        <v>76.010000000000005</v>
      </c>
      <c r="F41" s="10">
        <f t="shared" si="15"/>
        <v>10.516666666666667</v>
      </c>
      <c r="G41" s="11">
        <f t="shared" si="2"/>
        <v>0.21732863549007053</v>
      </c>
      <c r="H41" s="13">
        <v>20.39</v>
      </c>
      <c r="I41" s="10">
        <f t="shared" si="3"/>
        <v>10.585227272727273</v>
      </c>
      <c r="J41" s="11">
        <f t="shared" si="4"/>
        <v>6.5865133298484091E-2</v>
      </c>
      <c r="K41" s="12">
        <f t="shared" si="5"/>
        <v>119.9905</v>
      </c>
      <c r="L41" s="10">
        <f t="shared" si="6"/>
        <v>12.079409199912797</v>
      </c>
      <c r="M41" s="11">
        <f t="shared" si="7"/>
        <v>0.31370466675790354</v>
      </c>
      <c r="N41" s="15">
        <v>38.04</v>
      </c>
      <c r="O41" s="10">
        <f t="shared" si="16"/>
        <v>26.171428571428571</v>
      </c>
      <c r="P41" s="11">
        <f t="shared" si="8"/>
        <v>0.35037273695420645</v>
      </c>
      <c r="Q41" s="12">
        <v>29.6</v>
      </c>
      <c r="R41" s="10">
        <f t="shared" si="17"/>
        <v>12.767441860465118</v>
      </c>
      <c r="S41" s="11">
        <f t="shared" si="9"/>
        <v>0.38188608776844069</v>
      </c>
      <c r="T41" s="15">
        <v>36.89</v>
      </c>
      <c r="U41" s="10">
        <f t="shared" si="18"/>
        <v>4.4814264487369986</v>
      </c>
      <c r="V41" s="11">
        <f t="shared" si="10"/>
        <v>0.28447075208913652</v>
      </c>
      <c r="W41" s="12">
        <f t="shared" si="11"/>
        <v>105.432</v>
      </c>
      <c r="X41" s="10">
        <f t="shared" si="19"/>
        <v>13.305563093622798</v>
      </c>
      <c r="Y41" s="11">
        <f t="shared" si="12"/>
        <v>0.3499615877080664</v>
      </c>
      <c r="Z41" s="12">
        <f t="shared" si="13"/>
        <v>95.411000000000001</v>
      </c>
      <c r="AA41" s="10">
        <f t="shared" si="20"/>
        <v>11.8648670513996</v>
      </c>
      <c r="AB41" s="11">
        <f t="shared" si="14"/>
        <v>0.30982779260430737</v>
      </c>
    </row>
    <row r="42" spans="1:28" x14ac:dyDescent="0.3">
      <c r="A42" s="8">
        <v>42185</v>
      </c>
      <c r="B42" s="15">
        <v>170.19</v>
      </c>
      <c r="C42" s="10">
        <f t="shared" si="0"/>
        <v>12.05138036809816</v>
      </c>
      <c r="D42" s="11">
        <f t="shared" si="1"/>
        <v>0.31542742309475957</v>
      </c>
      <c r="E42" s="12">
        <v>72.94</v>
      </c>
      <c r="F42" s="10">
        <f t="shared" si="15"/>
        <v>10.051515151515153</v>
      </c>
      <c r="G42" s="11">
        <f t="shared" si="2"/>
        <v>0.14685534591194971</v>
      </c>
      <c r="H42" s="13">
        <v>21.48</v>
      </c>
      <c r="I42" s="10">
        <f t="shared" si="3"/>
        <v>11.204545454545455</v>
      </c>
      <c r="J42" s="11">
        <f t="shared" si="4"/>
        <v>0.1617090319091401</v>
      </c>
      <c r="K42" s="12">
        <f t="shared" si="5"/>
        <v>116.13550000000001</v>
      </c>
      <c r="L42" s="10">
        <f t="shared" si="6"/>
        <v>11.659199912797037</v>
      </c>
      <c r="M42" s="11">
        <f t="shared" si="7"/>
        <v>0.27963132320371975</v>
      </c>
      <c r="N42" s="15">
        <v>37.44</v>
      </c>
      <c r="O42" s="10">
        <f t="shared" si="16"/>
        <v>25.742857142857144</v>
      </c>
      <c r="P42" s="11">
        <f t="shared" si="8"/>
        <v>0.30680628272251309</v>
      </c>
      <c r="Q42" s="12">
        <v>29.38</v>
      </c>
      <c r="R42" s="10">
        <f t="shared" si="17"/>
        <v>12.665116279069768</v>
      </c>
      <c r="S42" s="11">
        <f t="shared" si="9"/>
        <v>0.30985287561301833</v>
      </c>
      <c r="T42" s="15">
        <v>35.409999999999997</v>
      </c>
      <c r="U42" s="10">
        <f t="shared" si="18"/>
        <v>4.26151560178306</v>
      </c>
      <c r="V42" s="11">
        <f t="shared" si="10"/>
        <v>0.20319401970778106</v>
      </c>
      <c r="W42" s="12">
        <f t="shared" si="11"/>
        <v>102.203</v>
      </c>
      <c r="X42" s="10">
        <f t="shared" si="19"/>
        <v>12.867435549525103</v>
      </c>
      <c r="Y42" s="11">
        <f t="shared" si="12"/>
        <v>0.31415309048359941</v>
      </c>
      <c r="Z42" s="12">
        <f t="shared" si="13"/>
        <v>92.515100000000018</v>
      </c>
      <c r="AA42" s="10">
        <f t="shared" si="20"/>
        <v>11.474394584973842</v>
      </c>
      <c r="AB42" s="11">
        <f t="shared" si="14"/>
        <v>0.27490446667392487</v>
      </c>
    </row>
    <row r="43" spans="1:28" x14ac:dyDescent="0.3">
      <c r="A43" s="8">
        <v>42153</v>
      </c>
      <c r="B43" s="15">
        <v>176.49</v>
      </c>
      <c r="C43" s="10">
        <f t="shared" si="0"/>
        <v>12.534509202453989</v>
      </c>
      <c r="D43" s="11">
        <f t="shared" si="1"/>
        <v>0.38521309159406658</v>
      </c>
      <c r="E43" s="12">
        <v>76.67</v>
      </c>
      <c r="F43" s="10">
        <f t="shared" si="15"/>
        <v>10.616666666666667</v>
      </c>
      <c r="G43" s="11">
        <f t="shared" si="2"/>
        <v>0.19479507558048925</v>
      </c>
      <c r="H43" s="13">
        <v>22.55</v>
      </c>
      <c r="I43" s="10">
        <f t="shared" si="3"/>
        <v>11.8125</v>
      </c>
      <c r="J43" s="11">
        <f t="shared" si="4"/>
        <v>0.23969213853765803</v>
      </c>
      <c r="K43" s="12">
        <f t="shared" si="5"/>
        <v>120.74700000000003</v>
      </c>
      <c r="L43" s="10">
        <f t="shared" si="6"/>
        <v>12.161870503597125</v>
      </c>
      <c r="M43" s="11">
        <f t="shared" si="7"/>
        <v>0.34528053834841144</v>
      </c>
      <c r="N43" s="15">
        <v>38.53</v>
      </c>
      <c r="O43" s="10">
        <f t="shared" si="16"/>
        <v>26.521428571428572</v>
      </c>
      <c r="P43" s="11">
        <f t="shared" si="8"/>
        <v>0.38997113997114008</v>
      </c>
      <c r="Q43" s="12">
        <v>29.59</v>
      </c>
      <c r="R43" s="10">
        <f t="shared" si="17"/>
        <v>12.762790697674419</v>
      </c>
      <c r="S43" s="11">
        <f t="shared" si="9"/>
        <v>0.3846513804398688</v>
      </c>
      <c r="T43" s="15">
        <v>36.83</v>
      </c>
      <c r="U43" s="10">
        <f t="shared" si="18"/>
        <v>4.472511144130757</v>
      </c>
      <c r="V43" s="11">
        <f t="shared" si="10"/>
        <v>0.23383584589614737</v>
      </c>
      <c r="W43" s="12">
        <f t="shared" si="11"/>
        <v>105.72200000000001</v>
      </c>
      <c r="X43" s="10">
        <f t="shared" si="19"/>
        <v>13.3449118046133</v>
      </c>
      <c r="Y43" s="11">
        <f t="shared" si="12"/>
        <v>0.38570024247984813</v>
      </c>
      <c r="Z43" s="12">
        <f t="shared" si="13"/>
        <v>96.128000000000014</v>
      </c>
      <c r="AA43" s="10">
        <f t="shared" si="20"/>
        <v>11.96154468475271</v>
      </c>
      <c r="AB43" s="11">
        <f t="shared" si="14"/>
        <v>0.34013849175866717</v>
      </c>
    </row>
    <row r="44" spans="1:28" x14ac:dyDescent="0.3">
      <c r="A44" s="8">
        <v>42124</v>
      </c>
      <c r="B44" s="15">
        <v>168.43</v>
      </c>
      <c r="C44" s="10">
        <f t="shared" si="0"/>
        <v>11.916411042944787</v>
      </c>
      <c r="D44" s="11">
        <f t="shared" si="1"/>
        <v>0.37752514925983482</v>
      </c>
      <c r="E44" s="12">
        <v>74.430000000000007</v>
      </c>
      <c r="F44" s="10">
        <f t="shared" si="15"/>
        <v>10.277272727272729</v>
      </c>
      <c r="G44" s="11">
        <f t="shared" si="2"/>
        <v>0.19374498797113082</v>
      </c>
      <c r="H44" s="13">
        <v>22.79</v>
      </c>
      <c r="I44" s="10">
        <f t="shared" si="3"/>
        <v>11.948863636363637</v>
      </c>
      <c r="J44" s="11">
        <f t="shared" si="4"/>
        <v>0.31506058857472596</v>
      </c>
      <c r="K44" s="12">
        <f t="shared" si="5"/>
        <v>115.80200000000002</v>
      </c>
      <c r="L44" s="10">
        <f t="shared" si="6"/>
        <v>11.622847176804015</v>
      </c>
      <c r="M44" s="11">
        <f t="shared" si="7"/>
        <v>0.34182290097564372</v>
      </c>
      <c r="N44" s="15">
        <v>36.979999999999997</v>
      </c>
      <c r="O44" s="10">
        <f t="shared" si="16"/>
        <v>25.414285714285715</v>
      </c>
      <c r="P44" s="11">
        <f t="shared" si="8"/>
        <v>0.3845001871958067</v>
      </c>
      <c r="Q44" s="12">
        <v>28.39</v>
      </c>
      <c r="R44" s="10">
        <f t="shared" si="17"/>
        <v>12.204651162790698</v>
      </c>
      <c r="S44" s="11">
        <f t="shared" si="9"/>
        <v>0.35513126491646796</v>
      </c>
      <c r="T44" s="15">
        <v>35.049999999999997</v>
      </c>
      <c r="U44" s="10">
        <f t="shared" si="18"/>
        <v>4.2080237741456159</v>
      </c>
      <c r="V44" s="11">
        <f t="shared" si="10"/>
        <v>0.2011651816312543</v>
      </c>
      <c r="W44" s="12">
        <f t="shared" si="11"/>
        <v>100.98699999999999</v>
      </c>
      <c r="X44" s="10">
        <f t="shared" si="19"/>
        <v>12.702442333785617</v>
      </c>
      <c r="Y44" s="11">
        <f t="shared" si="12"/>
        <v>0.37700782677465994</v>
      </c>
      <c r="Z44" s="12">
        <f t="shared" si="13"/>
        <v>92.266300000000001</v>
      </c>
      <c r="AA44" s="10">
        <f t="shared" si="20"/>
        <v>11.440847311364003</v>
      </c>
      <c r="AB44" s="11">
        <f t="shared" si="14"/>
        <v>0.33655353236857755</v>
      </c>
    </row>
    <row r="45" spans="1:28" x14ac:dyDescent="0.3">
      <c r="A45" s="8">
        <v>42094</v>
      </c>
      <c r="B45" s="15">
        <v>176.21</v>
      </c>
      <c r="C45" s="10">
        <f t="shared" si="0"/>
        <v>12.513036809815953</v>
      </c>
      <c r="D45" s="11">
        <f t="shared" si="1"/>
        <v>0.4397418089713212</v>
      </c>
      <c r="E45" s="12">
        <v>74.959999999999994</v>
      </c>
      <c r="F45" s="10">
        <f t="shared" si="15"/>
        <v>10.357575757575757</v>
      </c>
      <c r="G45" s="11">
        <f t="shared" si="2"/>
        <v>0.22144370213459341</v>
      </c>
      <c r="H45" s="13">
        <v>22.3</v>
      </c>
      <c r="I45" s="10">
        <f t="shared" si="3"/>
        <v>11.670454545454545</v>
      </c>
      <c r="J45" s="11">
        <f t="shared" si="4"/>
        <v>0.28678592036930195</v>
      </c>
      <c r="K45" s="12">
        <f t="shared" si="5"/>
        <v>120.1155</v>
      </c>
      <c r="L45" s="10">
        <f t="shared" si="6"/>
        <v>12.093034663178548</v>
      </c>
      <c r="M45" s="11">
        <f t="shared" si="7"/>
        <v>0.3946971192364408</v>
      </c>
      <c r="N45" s="15">
        <v>39.18</v>
      </c>
      <c r="O45" s="10">
        <f t="shared" si="16"/>
        <v>26.985714285714288</v>
      </c>
      <c r="P45" s="11">
        <f t="shared" si="8"/>
        <v>0.43097151205259321</v>
      </c>
      <c r="Q45" s="12">
        <v>30.25</v>
      </c>
      <c r="R45" s="10">
        <f t="shared" si="17"/>
        <v>13.069767441860465</v>
      </c>
      <c r="S45" s="11">
        <f t="shared" si="9"/>
        <v>0.37813211845102512</v>
      </c>
      <c r="T45" s="15">
        <v>34.85</v>
      </c>
      <c r="U45" s="10">
        <f t="shared" si="18"/>
        <v>4.1783060921248145</v>
      </c>
      <c r="V45" s="11">
        <f t="shared" si="10"/>
        <v>0.18537414965986398</v>
      </c>
      <c r="W45" s="12">
        <f t="shared" si="11"/>
        <v>105.90900000000001</v>
      </c>
      <c r="X45" s="10">
        <f t="shared" si="19"/>
        <v>13.370284938941658</v>
      </c>
      <c r="Y45" s="11">
        <f t="shared" si="12"/>
        <v>0.43510074662258313</v>
      </c>
      <c r="Z45" s="12">
        <f t="shared" si="13"/>
        <v>95.606099999999998</v>
      </c>
      <c r="AA45" s="10">
        <f t="shared" si="20"/>
        <v>11.891173615231107</v>
      </c>
      <c r="AB45" s="11">
        <f t="shared" si="14"/>
        <v>0.38524833628669919</v>
      </c>
    </row>
    <row r="46" spans="1:28" x14ac:dyDescent="0.3">
      <c r="A46" s="8">
        <v>42062</v>
      </c>
      <c r="B46" s="15">
        <v>172.1</v>
      </c>
      <c r="C46" s="10">
        <f t="shared" si="0"/>
        <v>12.197852760736197</v>
      </c>
      <c r="D46" s="11">
        <f t="shared" si="1"/>
        <v>0.42667661444085225</v>
      </c>
      <c r="E46" s="12">
        <v>73.83</v>
      </c>
      <c r="F46" s="10">
        <f t="shared" si="15"/>
        <v>10.186363636363637</v>
      </c>
      <c r="G46" s="11">
        <f t="shared" si="2"/>
        <v>0.20263886626486394</v>
      </c>
      <c r="H46" s="13">
        <v>21.66</v>
      </c>
      <c r="I46" s="10">
        <f t="shared" si="3"/>
        <v>11.306818181818182</v>
      </c>
      <c r="J46" s="11">
        <f t="shared" si="4"/>
        <v>0.29622980251346487</v>
      </c>
      <c r="K46" s="12">
        <f t="shared" si="5"/>
        <v>117.44449999999999</v>
      </c>
      <c r="L46" s="10">
        <f t="shared" si="6"/>
        <v>11.80188576411598</v>
      </c>
      <c r="M46" s="11">
        <f t="shared" si="7"/>
        <v>0.38111505715226479</v>
      </c>
      <c r="N46" s="15">
        <v>37.31</v>
      </c>
      <c r="O46" s="10">
        <f t="shared" si="16"/>
        <v>25.650000000000002</v>
      </c>
      <c r="P46" s="11">
        <f t="shared" si="8"/>
        <v>0.37472365512159178</v>
      </c>
      <c r="Q46" s="12">
        <v>28.71</v>
      </c>
      <c r="R46" s="10">
        <f t="shared" si="17"/>
        <v>12.353488372093024</v>
      </c>
      <c r="S46" s="11">
        <f t="shared" si="9"/>
        <v>0.30263157894736858</v>
      </c>
      <c r="T46" s="15">
        <v>34.25</v>
      </c>
      <c r="U46" s="10">
        <f t="shared" si="18"/>
        <v>4.0891530460624068</v>
      </c>
      <c r="V46" s="11">
        <f t="shared" si="10"/>
        <v>0.15203498150016825</v>
      </c>
      <c r="W46" s="12">
        <f t="shared" si="11"/>
        <v>102.985</v>
      </c>
      <c r="X46" s="10">
        <f t="shared" si="19"/>
        <v>12.973541383989147</v>
      </c>
      <c r="Y46" s="11">
        <f t="shared" si="12"/>
        <v>0.41336718589171761</v>
      </c>
      <c r="Z46" s="12">
        <f t="shared" si="13"/>
        <v>93.352499999999992</v>
      </c>
      <c r="AA46" s="10">
        <f t="shared" si="20"/>
        <v>11.587306509896981</v>
      </c>
      <c r="AB46" s="11">
        <f t="shared" si="14"/>
        <v>0.36851402561039071</v>
      </c>
    </row>
    <row r="47" spans="1:28" x14ac:dyDescent="0.3">
      <c r="A47" s="8">
        <v>42034</v>
      </c>
      <c r="B47" s="15">
        <v>160.94</v>
      </c>
      <c r="C47" s="10">
        <f t="shared" si="0"/>
        <v>11.342024539877301</v>
      </c>
      <c r="D47" s="11">
        <f t="shared" si="1"/>
        <v>0.35073436844313877</v>
      </c>
      <c r="E47" s="12">
        <v>68.819999999999993</v>
      </c>
      <c r="F47" s="10">
        <f t="shared" si="15"/>
        <v>9.4272727272727259</v>
      </c>
      <c r="G47" s="11">
        <f t="shared" si="2"/>
        <v>0.16624300965937966</v>
      </c>
      <c r="H47" s="13">
        <v>20.62</v>
      </c>
      <c r="I47" s="10">
        <f t="shared" si="3"/>
        <v>10.715909090909092</v>
      </c>
      <c r="J47" s="11">
        <f t="shared" si="4"/>
        <v>0.2347305389221559</v>
      </c>
      <c r="K47" s="12">
        <f t="shared" si="5"/>
        <v>109.846</v>
      </c>
      <c r="L47" s="10">
        <f t="shared" si="6"/>
        <v>10.973621103117507</v>
      </c>
      <c r="M47" s="11">
        <f t="shared" si="7"/>
        <v>0.31355455904334817</v>
      </c>
      <c r="N47" s="15">
        <v>35.1</v>
      </c>
      <c r="O47" s="10">
        <f t="shared" si="16"/>
        <v>24.071428571428573</v>
      </c>
      <c r="P47" s="11">
        <f t="shared" si="8"/>
        <v>0.31362275449101817</v>
      </c>
      <c r="Q47" s="12">
        <v>26.85</v>
      </c>
      <c r="R47" s="10">
        <f t="shared" si="17"/>
        <v>11.488372093023257</v>
      </c>
      <c r="S47" s="11">
        <f t="shared" si="9"/>
        <v>0.25467289719626174</v>
      </c>
      <c r="T47" s="15">
        <v>31.45</v>
      </c>
      <c r="U47" s="10">
        <f t="shared" si="18"/>
        <v>3.6731054977711732</v>
      </c>
      <c r="V47" s="11">
        <f t="shared" si="10"/>
        <v>0.11762615493958783</v>
      </c>
      <c r="W47" s="12">
        <f t="shared" si="11"/>
        <v>96.37</v>
      </c>
      <c r="X47" s="10">
        <f t="shared" si="19"/>
        <v>12.075983717774765</v>
      </c>
      <c r="Y47" s="11">
        <f t="shared" si="12"/>
        <v>0.34087462258769174</v>
      </c>
      <c r="Z47" s="12">
        <f t="shared" si="13"/>
        <v>87.311599999999999</v>
      </c>
      <c r="AA47" s="10">
        <f t="shared" si="20"/>
        <v>10.772773852543011</v>
      </c>
      <c r="AB47" s="11">
        <f t="shared" si="14"/>
        <v>0.30339748938984301</v>
      </c>
    </row>
    <row r="48" spans="1:28" x14ac:dyDescent="0.3">
      <c r="A48" s="8">
        <v>42004</v>
      </c>
      <c r="B48" s="15">
        <v>156.66999999999999</v>
      </c>
      <c r="C48" s="10">
        <f t="shared" si="0"/>
        <v>11.014570552147239</v>
      </c>
      <c r="D48" s="11">
        <f t="shared" si="1"/>
        <v>0.30319414406920631</v>
      </c>
      <c r="E48" s="12">
        <v>64.36</v>
      </c>
      <c r="F48" s="10">
        <f t="shared" si="15"/>
        <v>8.7515151515151519</v>
      </c>
      <c r="G48" s="11">
        <f t="shared" si="2"/>
        <v>7.7335118848342876E-2</v>
      </c>
      <c r="H48" s="13">
        <v>19.239999999999998</v>
      </c>
      <c r="I48" s="10">
        <f t="shared" si="3"/>
        <v>9.9318181818181817</v>
      </c>
      <c r="J48" s="11">
        <f t="shared" si="4"/>
        <v>0.10829493087557607</v>
      </c>
      <c r="K48" s="12">
        <f t="shared" si="5"/>
        <v>106.1065</v>
      </c>
      <c r="L48" s="10">
        <f t="shared" si="6"/>
        <v>10.566001744059298</v>
      </c>
      <c r="M48" s="11">
        <f t="shared" si="7"/>
        <v>0.25528227332954745</v>
      </c>
      <c r="N48" s="15">
        <v>33.61</v>
      </c>
      <c r="O48" s="10">
        <f t="shared" si="16"/>
        <v>23.00714285714286</v>
      </c>
      <c r="P48" s="11">
        <f t="shared" si="8"/>
        <v>0.25974512743628186</v>
      </c>
      <c r="Q48" s="12">
        <v>25.83</v>
      </c>
      <c r="R48" s="10">
        <f t="shared" si="17"/>
        <v>11.013953488372092</v>
      </c>
      <c r="S48" s="11">
        <f t="shared" si="9"/>
        <v>0.18269230769230771</v>
      </c>
      <c r="T48" s="15">
        <v>29.42</v>
      </c>
      <c r="U48" s="10">
        <f t="shared" si="18"/>
        <v>3.3714710252600293</v>
      </c>
      <c r="V48" s="11">
        <f t="shared" si="10"/>
        <v>6.0180180180180232E-2</v>
      </c>
      <c r="W48" s="12">
        <f t="shared" si="11"/>
        <v>93.583999999999989</v>
      </c>
      <c r="X48" s="10">
        <f t="shared" si="19"/>
        <v>11.697964721845318</v>
      </c>
      <c r="Y48" s="11">
        <f t="shared" si="12"/>
        <v>0.29113435059738957</v>
      </c>
      <c r="Z48" s="12">
        <f t="shared" si="13"/>
        <v>84.161199999999994</v>
      </c>
      <c r="AA48" s="10">
        <f t="shared" si="20"/>
        <v>10.347985545547703</v>
      </c>
      <c r="AB48" s="11">
        <f t="shared" si="14"/>
        <v>0.24347245369549531</v>
      </c>
    </row>
    <row r="49" spans="1:28" x14ac:dyDescent="0.3">
      <c r="A49" s="8">
        <v>41971</v>
      </c>
      <c r="B49" s="15">
        <v>151.38</v>
      </c>
      <c r="C49" s="10">
        <f t="shared" si="0"/>
        <v>10.608895705521473</v>
      </c>
      <c r="D49" s="11">
        <f t="shared" si="1"/>
        <v>0.26954042267695399</v>
      </c>
      <c r="E49" s="12">
        <v>65.09</v>
      </c>
      <c r="F49" s="10">
        <f t="shared" si="15"/>
        <v>8.8621212121212132</v>
      </c>
      <c r="G49" s="11">
        <f t="shared" si="2"/>
        <v>0.1000507013689369</v>
      </c>
      <c r="H49" s="13">
        <v>19.55</v>
      </c>
      <c r="I49" s="10">
        <f t="shared" si="3"/>
        <v>10.107954545454545</v>
      </c>
      <c r="J49" s="11">
        <f t="shared" si="4"/>
        <v>0.10764872521246471</v>
      </c>
      <c r="K49" s="12">
        <f t="shared" si="5"/>
        <v>103.44149999999999</v>
      </c>
      <c r="L49" s="10">
        <f t="shared" si="6"/>
        <v>10.275506867233485</v>
      </c>
      <c r="M49" s="11">
        <f t="shared" si="7"/>
        <v>0.23284805940086617</v>
      </c>
      <c r="N49" s="15">
        <v>32.130000000000003</v>
      </c>
      <c r="O49" s="10">
        <f t="shared" si="16"/>
        <v>21.950000000000003</v>
      </c>
      <c r="P49" s="11">
        <f t="shared" si="8"/>
        <v>0.21935483870967754</v>
      </c>
      <c r="Q49" s="12">
        <v>24.54</v>
      </c>
      <c r="R49" s="10">
        <f t="shared" si="17"/>
        <v>10.413953488372092</v>
      </c>
      <c r="S49" s="11">
        <f t="shared" si="9"/>
        <v>0.1355853771402129</v>
      </c>
      <c r="T49" s="15">
        <v>28.91</v>
      </c>
      <c r="U49" s="10">
        <f t="shared" si="18"/>
        <v>3.2956909361069835</v>
      </c>
      <c r="V49" s="11">
        <f t="shared" si="10"/>
        <v>6.3258550937844715E-2</v>
      </c>
      <c r="W49" s="12">
        <f t="shared" si="11"/>
        <v>90.236999999999995</v>
      </c>
      <c r="X49" s="10">
        <f t="shared" si="19"/>
        <v>11.243826322930801</v>
      </c>
      <c r="Y49" s="11">
        <f t="shared" si="12"/>
        <v>0.25596058290534063</v>
      </c>
      <c r="Z49" s="12">
        <f t="shared" si="13"/>
        <v>82.064899999999994</v>
      </c>
      <c r="AA49" s="10">
        <f t="shared" si="20"/>
        <v>10.065328191575425</v>
      </c>
      <c r="AB49" s="11">
        <f t="shared" si="14"/>
        <v>0.22180204296448713</v>
      </c>
    </row>
    <row r="50" spans="1:28" x14ac:dyDescent="0.3">
      <c r="A50" s="8">
        <v>41943</v>
      </c>
      <c r="B50" s="15">
        <v>146.37</v>
      </c>
      <c r="C50" s="10">
        <f t="shared" si="0"/>
        <v>10.224693251533743</v>
      </c>
      <c r="D50" s="11">
        <f t="shared" si="1"/>
        <v>0.26257224187009398</v>
      </c>
      <c r="E50" s="12">
        <v>63.18</v>
      </c>
      <c r="F50" s="10">
        <f t="shared" si="15"/>
        <v>8.5727272727272741</v>
      </c>
      <c r="G50" s="11">
        <f t="shared" si="2"/>
        <v>7.7605321507760561E-2</v>
      </c>
      <c r="H50" s="13">
        <v>19.649999999999999</v>
      </c>
      <c r="I50" s="10">
        <f t="shared" si="3"/>
        <v>10.164772727272727</v>
      </c>
      <c r="J50" s="11">
        <f t="shared" si="4"/>
        <v>8.5035891772501371E-2</v>
      </c>
      <c r="K50" s="12">
        <f t="shared" si="5"/>
        <v>100.2285</v>
      </c>
      <c r="L50" s="10">
        <f t="shared" si="6"/>
        <v>9.9252779594506215</v>
      </c>
      <c r="M50" s="11">
        <f t="shared" si="7"/>
        <v>0.22168793651954499</v>
      </c>
      <c r="N50" s="15">
        <v>31.24</v>
      </c>
      <c r="O50" s="10">
        <f t="shared" si="16"/>
        <v>21.314285714285713</v>
      </c>
      <c r="P50" s="11">
        <f t="shared" si="8"/>
        <v>0.20292645360030814</v>
      </c>
      <c r="Q50" s="12">
        <v>24.15</v>
      </c>
      <c r="R50" s="10">
        <f t="shared" si="17"/>
        <v>10.232558139534884</v>
      </c>
      <c r="S50" s="11">
        <f t="shared" si="9"/>
        <v>0.16779497098646035</v>
      </c>
      <c r="T50" s="15">
        <v>28.48</v>
      </c>
      <c r="U50" s="10">
        <f t="shared" si="18"/>
        <v>3.2317979197622586</v>
      </c>
      <c r="V50" s="11">
        <f t="shared" si="10"/>
        <v>6.5469509913954393E-2</v>
      </c>
      <c r="W50" s="12">
        <f t="shared" si="11"/>
        <v>87.387</v>
      </c>
      <c r="X50" s="10">
        <f t="shared" si="19"/>
        <v>10.857123473541385</v>
      </c>
      <c r="Y50" s="11">
        <f t="shared" si="12"/>
        <v>0.25031477136152924</v>
      </c>
      <c r="Z50" s="12">
        <f t="shared" si="13"/>
        <v>79.619699999999995</v>
      </c>
      <c r="AA50" s="10">
        <f t="shared" si="20"/>
        <v>9.7356264494903169</v>
      </c>
      <c r="AB50" s="11">
        <f t="shared" si="14"/>
        <v>0.21108231192560045</v>
      </c>
    </row>
    <row r="51" spans="1:28" x14ac:dyDescent="0.3">
      <c r="A51" s="8">
        <v>41912</v>
      </c>
      <c r="B51" s="15">
        <v>142.13</v>
      </c>
      <c r="C51" s="10">
        <f t="shared" si="0"/>
        <v>9.8995398773006134</v>
      </c>
      <c r="D51" s="11">
        <f t="shared" si="1"/>
        <v>0.27768788205681405</v>
      </c>
      <c r="E51" s="12">
        <v>64.16</v>
      </c>
      <c r="F51" s="10">
        <f t="shared" si="15"/>
        <v>8.7212121212121207</v>
      </c>
      <c r="G51" s="11">
        <f t="shared" si="2"/>
        <v>0.13658104517271918</v>
      </c>
      <c r="H51" s="13">
        <v>19.39</v>
      </c>
      <c r="I51" s="10">
        <f t="shared" si="3"/>
        <v>10.017045454545455</v>
      </c>
      <c r="J51" s="11">
        <f t="shared" si="4"/>
        <v>0.10990269032627364</v>
      </c>
      <c r="K51" s="12">
        <f t="shared" si="5"/>
        <v>98.089500000000001</v>
      </c>
      <c r="L51" s="10">
        <f t="shared" si="6"/>
        <v>9.6921190320470902</v>
      </c>
      <c r="M51" s="11">
        <f t="shared" si="7"/>
        <v>0.24497229925687125</v>
      </c>
      <c r="N51" s="15">
        <v>30.04</v>
      </c>
      <c r="O51" s="10">
        <f t="shared" si="16"/>
        <v>20.457142857142859</v>
      </c>
      <c r="P51" s="11">
        <f t="shared" si="8"/>
        <v>0.19920159680638716</v>
      </c>
      <c r="Q51" s="12">
        <v>22.69</v>
      </c>
      <c r="R51" s="10">
        <f t="shared" si="17"/>
        <v>9.5534883720930246</v>
      </c>
      <c r="S51" s="11">
        <f t="shared" si="9"/>
        <v>0.11828486939379013</v>
      </c>
      <c r="T51" s="15">
        <v>28.62</v>
      </c>
      <c r="U51" s="10">
        <f t="shared" si="18"/>
        <v>3.2526002971768202</v>
      </c>
      <c r="V51" s="11">
        <f t="shared" si="10"/>
        <v>0.12015655577299422</v>
      </c>
      <c r="W51" s="12">
        <f t="shared" si="11"/>
        <v>84.614999999999995</v>
      </c>
      <c r="X51" s="10">
        <f t="shared" si="19"/>
        <v>10.48100407055631</v>
      </c>
      <c r="Y51" s="11">
        <f t="shared" si="12"/>
        <v>0.25928296102272563</v>
      </c>
      <c r="Z51" s="12">
        <f t="shared" si="13"/>
        <v>77.922900000000013</v>
      </c>
      <c r="AA51" s="10">
        <f t="shared" si="20"/>
        <v>9.506836200852165</v>
      </c>
      <c r="AB51" s="11">
        <f t="shared" si="14"/>
        <v>0.23349400451145685</v>
      </c>
    </row>
    <row r="52" spans="1:28" x14ac:dyDescent="0.3">
      <c r="A52" s="8">
        <v>41880</v>
      </c>
      <c r="B52" s="15">
        <v>138.25</v>
      </c>
      <c r="C52" s="10">
        <f t="shared" si="0"/>
        <v>9.6019938650306749</v>
      </c>
      <c r="D52" s="11">
        <f t="shared" si="1"/>
        <v>0.2524913933683639</v>
      </c>
      <c r="E52" s="12">
        <v>63.95</v>
      </c>
      <c r="F52" s="10">
        <f t="shared" si="15"/>
        <v>8.6893939393939412</v>
      </c>
      <c r="G52" s="11">
        <f t="shared" si="2"/>
        <v>0.18579640274429821</v>
      </c>
      <c r="H52" s="13">
        <v>20.100000000000001</v>
      </c>
      <c r="I52" s="10">
        <f t="shared" si="3"/>
        <v>10.420454545454547</v>
      </c>
      <c r="J52" s="11">
        <f t="shared" si="4"/>
        <v>0.20865904990980177</v>
      </c>
      <c r="K52" s="12">
        <f t="shared" si="5"/>
        <v>96.045000000000002</v>
      </c>
      <c r="L52" s="10">
        <f t="shared" si="6"/>
        <v>9.4692609548724658</v>
      </c>
      <c r="M52" s="11">
        <f t="shared" si="7"/>
        <v>0.23901054600574079</v>
      </c>
      <c r="N52" s="15">
        <v>30.19</v>
      </c>
      <c r="O52" s="10">
        <f t="shared" si="16"/>
        <v>20.564285714285717</v>
      </c>
      <c r="P52" s="11">
        <f t="shared" si="8"/>
        <v>0.23325163398692816</v>
      </c>
      <c r="Q52" s="12">
        <v>22.94</v>
      </c>
      <c r="R52" s="10">
        <f t="shared" si="17"/>
        <v>9.6697674418604667</v>
      </c>
      <c r="S52" s="11">
        <f t="shared" si="9"/>
        <v>0.17160367722165493</v>
      </c>
      <c r="T52" s="15">
        <v>29.26</v>
      </c>
      <c r="U52" s="10">
        <f t="shared" si="18"/>
        <v>3.3476968796433875</v>
      </c>
      <c r="V52" s="11">
        <f t="shared" si="10"/>
        <v>0.20560362587556669</v>
      </c>
      <c r="W52" s="12">
        <f t="shared" si="11"/>
        <v>82.77</v>
      </c>
      <c r="X52" s="10">
        <f t="shared" si="19"/>
        <v>10.230664857530529</v>
      </c>
      <c r="Y52" s="11">
        <f t="shared" si="12"/>
        <v>0.24559819413092532</v>
      </c>
      <c r="Z52" s="12">
        <f t="shared" si="13"/>
        <v>76.576599999999999</v>
      </c>
      <c r="AA52" s="10">
        <f t="shared" si="20"/>
        <v>9.3253060784207946</v>
      </c>
      <c r="AB52" s="11">
        <f t="shared" si="14"/>
        <v>0.23521801969210099</v>
      </c>
    </row>
    <row r="53" spans="1:28" x14ac:dyDescent="0.3">
      <c r="A53" s="8">
        <v>41851</v>
      </c>
      <c r="B53" s="15">
        <v>130.72999999999999</v>
      </c>
      <c r="C53" s="10">
        <f t="shared" si="0"/>
        <v>9.0253067484662584</v>
      </c>
      <c r="D53" s="11">
        <f t="shared" si="1"/>
        <v>0.15272021867560182</v>
      </c>
      <c r="E53" s="12">
        <v>62.44</v>
      </c>
      <c r="F53" s="10">
        <f t="shared" si="15"/>
        <v>8.4606060606060609</v>
      </c>
      <c r="G53" s="11">
        <f t="shared" si="2"/>
        <v>0.14674012855831031</v>
      </c>
      <c r="H53" s="13">
        <v>19.13</v>
      </c>
      <c r="I53" s="10">
        <f t="shared" si="3"/>
        <v>9.8693181818181817</v>
      </c>
      <c r="J53" s="11">
        <f t="shared" si="4"/>
        <v>0.12331180270111552</v>
      </c>
      <c r="K53" s="12">
        <f t="shared" si="5"/>
        <v>91.337499999999991</v>
      </c>
      <c r="L53" s="10">
        <f t="shared" si="6"/>
        <v>8.9561260082842811</v>
      </c>
      <c r="M53" s="11">
        <f t="shared" si="7"/>
        <v>0.15043328211199825</v>
      </c>
      <c r="N53" s="15">
        <v>28.17</v>
      </c>
      <c r="O53" s="10">
        <f t="shared" si="16"/>
        <v>19.121428571428574</v>
      </c>
      <c r="P53" s="11">
        <f t="shared" si="8"/>
        <v>0.11431962025316467</v>
      </c>
      <c r="Q53" s="12">
        <v>21.42</v>
      </c>
      <c r="R53" s="10">
        <f t="shared" si="17"/>
        <v>8.9627906976744196</v>
      </c>
      <c r="S53" s="11">
        <f t="shared" si="9"/>
        <v>6.7264573991031362E-2</v>
      </c>
      <c r="T53" s="15">
        <v>28.72</v>
      </c>
      <c r="U53" s="10">
        <f t="shared" si="18"/>
        <v>3.2674591381872213</v>
      </c>
      <c r="V53" s="11">
        <f t="shared" si="10"/>
        <v>0.19021964359718191</v>
      </c>
      <c r="W53" s="12">
        <f t="shared" si="11"/>
        <v>78.100000000000009</v>
      </c>
      <c r="X53" s="10">
        <f t="shared" si="19"/>
        <v>9.5970149253731361</v>
      </c>
      <c r="Y53" s="11">
        <f t="shared" si="12"/>
        <v>0.14343440258846618</v>
      </c>
      <c r="Z53" s="12">
        <f t="shared" si="13"/>
        <v>72.842399999999998</v>
      </c>
      <c r="AA53" s="10">
        <f t="shared" si="20"/>
        <v>8.8218003343940445</v>
      </c>
      <c r="AB53" s="11">
        <f t="shared" si="14"/>
        <v>0.14797228189008882</v>
      </c>
    </row>
    <row r="54" spans="1:28" x14ac:dyDescent="0.3">
      <c r="A54" s="8">
        <v>41820</v>
      </c>
      <c r="B54" s="15">
        <v>129.38</v>
      </c>
      <c r="C54" s="10">
        <f t="shared" si="0"/>
        <v>8.9217791411042953</v>
      </c>
      <c r="D54" s="11">
        <f t="shared" si="1"/>
        <v>0.17404718693284926</v>
      </c>
      <c r="E54" s="12">
        <v>63.6</v>
      </c>
      <c r="F54" s="10">
        <f t="shared" si="15"/>
        <v>8.6363636363636367</v>
      </c>
      <c r="G54" s="11">
        <f t="shared" si="2"/>
        <v>0.23160340821068948</v>
      </c>
      <c r="H54" s="13">
        <v>18.489999999999998</v>
      </c>
      <c r="I54" s="10">
        <f t="shared" si="3"/>
        <v>9.5056818181818166</v>
      </c>
      <c r="J54" s="11">
        <f t="shared" si="4"/>
        <v>7.3751451800232237E-2</v>
      </c>
      <c r="K54" s="12">
        <f t="shared" si="5"/>
        <v>90.757000000000005</v>
      </c>
      <c r="L54" s="10">
        <f t="shared" si="6"/>
        <v>8.8928493568781342</v>
      </c>
      <c r="M54" s="11">
        <f t="shared" si="7"/>
        <v>0.17921365833376623</v>
      </c>
      <c r="N54" s="15">
        <v>28.65</v>
      </c>
      <c r="O54" s="10">
        <f t="shared" si="16"/>
        <v>19.464285714285715</v>
      </c>
      <c r="P54" s="11">
        <f t="shared" si="8"/>
        <v>0.17707477403451111</v>
      </c>
      <c r="Q54" s="12">
        <v>22.43</v>
      </c>
      <c r="R54" s="10">
        <f t="shared" si="17"/>
        <v>9.4325581395348834</v>
      </c>
      <c r="S54" s="11">
        <f t="shared" si="9"/>
        <v>0.17928496319663512</v>
      </c>
      <c r="T54" s="15">
        <v>29.43</v>
      </c>
      <c r="U54" s="10">
        <f t="shared" si="18"/>
        <v>3.3729569093610694</v>
      </c>
      <c r="V54" s="11">
        <f t="shared" si="10"/>
        <v>0.30509977827050982</v>
      </c>
      <c r="W54" s="12">
        <f t="shared" si="11"/>
        <v>77.771000000000001</v>
      </c>
      <c r="X54" s="10">
        <f t="shared" si="19"/>
        <v>9.552374491180462</v>
      </c>
      <c r="Y54" s="11">
        <f t="shared" si="12"/>
        <v>0.17468205298613415</v>
      </c>
      <c r="Z54" s="12">
        <f t="shared" si="13"/>
        <v>72.566299999999984</v>
      </c>
      <c r="AA54" s="10">
        <f t="shared" si="20"/>
        <v>8.7845720295561147</v>
      </c>
      <c r="AB54" s="11">
        <f t="shared" si="14"/>
        <v>0.1811920930807942</v>
      </c>
    </row>
    <row r="55" spans="1:28" x14ac:dyDescent="0.3">
      <c r="A55" s="8">
        <v>41789</v>
      </c>
      <c r="B55" s="15">
        <v>127.41</v>
      </c>
      <c r="C55" s="10">
        <f t="shared" si="0"/>
        <v>8.7707055214723937</v>
      </c>
      <c r="D55" s="11">
        <f t="shared" si="1"/>
        <v>0.13223140495867769</v>
      </c>
      <c r="E55" s="12">
        <v>64.17</v>
      </c>
      <c r="F55" s="10">
        <f t="shared" si="15"/>
        <v>8.7227272727272727</v>
      </c>
      <c r="G55" s="11">
        <f t="shared" si="2"/>
        <v>0.1854794014409753</v>
      </c>
      <c r="H55" s="13">
        <v>18.190000000000001</v>
      </c>
      <c r="I55" s="10">
        <f t="shared" si="3"/>
        <v>9.3352272727272734</v>
      </c>
      <c r="J55" s="11">
        <f t="shared" si="4"/>
        <v>-3.8335158817086601E-3</v>
      </c>
      <c r="K55" s="12">
        <f t="shared" si="5"/>
        <v>89.756000000000014</v>
      </c>
      <c r="L55" s="10">
        <f t="shared" si="6"/>
        <v>8.7837366470460019</v>
      </c>
      <c r="M55" s="11">
        <f t="shared" si="7"/>
        <v>0.13505994233395735</v>
      </c>
      <c r="N55" s="15">
        <v>27.72</v>
      </c>
      <c r="O55" s="10">
        <f t="shared" si="16"/>
        <v>18.8</v>
      </c>
      <c r="P55" s="11">
        <f t="shared" si="8"/>
        <v>0.11504424778761058</v>
      </c>
      <c r="Q55" s="12">
        <v>21.37</v>
      </c>
      <c r="R55" s="10">
        <f t="shared" si="17"/>
        <v>8.9395348837209312</v>
      </c>
      <c r="S55" s="11">
        <f t="shared" si="9"/>
        <v>0.10496380558428142</v>
      </c>
      <c r="T55" s="15">
        <v>29.85</v>
      </c>
      <c r="U55" s="10">
        <f t="shared" si="18"/>
        <v>3.4353640416047551</v>
      </c>
      <c r="V55" s="11">
        <f t="shared" si="10"/>
        <v>0.27129471890971035</v>
      </c>
      <c r="W55" s="12">
        <f t="shared" si="11"/>
        <v>76.295000000000002</v>
      </c>
      <c r="X55" s="10">
        <f t="shared" si="19"/>
        <v>9.3521031207598391</v>
      </c>
      <c r="Y55" s="11">
        <f t="shared" si="12"/>
        <v>0.12877454098918517</v>
      </c>
      <c r="Z55" s="12">
        <f t="shared" si="13"/>
        <v>71.729900000000001</v>
      </c>
      <c r="AA55" s="10">
        <f t="shared" si="20"/>
        <v>8.6717949409416946</v>
      </c>
      <c r="AB55" s="11">
        <f t="shared" si="14"/>
        <v>0.13548241052503252</v>
      </c>
    </row>
    <row r="56" spans="1:28" x14ac:dyDescent="0.3">
      <c r="A56" s="8">
        <v>41759</v>
      </c>
      <c r="B56" s="15">
        <v>122.27</v>
      </c>
      <c r="C56" s="10">
        <f t="shared" si="0"/>
        <v>8.3765337423312882</v>
      </c>
      <c r="D56" s="11">
        <f t="shared" si="1"/>
        <v>0.13602155532844007</v>
      </c>
      <c r="E56" s="12">
        <v>62.35</v>
      </c>
      <c r="F56" s="10">
        <f t="shared" si="15"/>
        <v>8.4469696969696972</v>
      </c>
      <c r="G56" s="11">
        <f t="shared" si="2"/>
        <v>0.17089201877934279</v>
      </c>
      <c r="H56" s="13">
        <v>17.329999999999998</v>
      </c>
      <c r="I56" s="10">
        <f t="shared" si="3"/>
        <v>8.8465909090909083</v>
      </c>
      <c r="J56" s="11">
        <f t="shared" si="4"/>
        <v>-6.6271551724138011E-2</v>
      </c>
      <c r="K56" s="12">
        <f t="shared" si="5"/>
        <v>86.302000000000007</v>
      </c>
      <c r="L56" s="10">
        <f t="shared" si="6"/>
        <v>8.4072378460867689</v>
      </c>
      <c r="M56" s="11">
        <f t="shared" si="7"/>
        <v>0.1322601382821007</v>
      </c>
      <c r="N56" s="15">
        <v>26.71</v>
      </c>
      <c r="O56" s="10">
        <f t="shared" si="16"/>
        <v>18.078571428571429</v>
      </c>
      <c r="P56" s="11">
        <f t="shared" si="8"/>
        <v>0.1208560637851448</v>
      </c>
      <c r="Q56" s="12">
        <v>20.95</v>
      </c>
      <c r="R56" s="10">
        <f t="shared" si="17"/>
        <v>8.7441860465116275</v>
      </c>
      <c r="S56" s="11">
        <f t="shared" si="9"/>
        <v>0.14418350628072085</v>
      </c>
      <c r="T56" s="15">
        <v>29.18</v>
      </c>
      <c r="U56" s="10">
        <f t="shared" si="18"/>
        <v>3.3358098068350666</v>
      </c>
      <c r="V56" s="11">
        <f t="shared" si="10"/>
        <v>0.28094820017559252</v>
      </c>
      <c r="W56" s="12">
        <f t="shared" si="11"/>
        <v>73.337999999999994</v>
      </c>
      <c r="X56" s="10">
        <f t="shared" si="19"/>
        <v>8.9508819538670288</v>
      </c>
      <c r="Y56" s="11">
        <f t="shared" si="12"/>
        <v>0.13480642465880588</v>
      </c>
      <c r="Z56" s="12">
        <f t="shared" si="13"/>
        <v>69.032999999999987</v>
      </c>
      <c r="AA56" s="10">
        <f t="shared" si="20"/>
        <v>8.3081548999514556</v>
      </c>
      <c r="AB56" s="11">
        <f t="shared" si="14"/>
        <v>0.13265778256147076</v>
      </c>
    </row>
    <row r="57" spans="1:28" x14ac:dyDescent="0.3">
      <c r="A57" s="8">
        <v>41729</v>
      </c>
      <c r="B57" s="15">
        <v>122.39</v>
      </c>
      <c r="C57" s="10">
        <f t="shared" si="0"/>
        <v>8.3857361963190193</v>
      </c>
      <c r="D57" s="11">
        <f t="shared" si="1"/>
        <v>0.1277066248963421</v>
      </c>
      <c r="E57" s="12">
        <v>61.37</v>
      </c>
      <c r="F57" s="10">
        <f t="shared" si="15"/>
        <v>8.2984848484848488</v>
      </c>
      <c r="G57" s="11">
        <f t="shared" si="2"/>
        <v>0.16872976575890308</v>
      </c>
      <c r="H57" s="13">
        <v>17.329999999999998</v>
      </c>
      <c r="I57" s="10">
        <f t="shared" si="3"/>
        <v>8.8465909090909083</v>
      </c>
      <c r="J57" s="11">
        <f t="shared" si="4"/>
        <v>-8.4521922873745492E-2</v>
      </c>
      <c r="K57" s="12">
        <f t="shared" si="5"/>
        <v>86.123000000000005</v>
      </c>
      <c r="L57" s="10">
        <f t="shared" si="6"/>
        <v>8.3877261826902121</v>
      </c>
      <c r="M57" s="11">
        <f t="shared" si="7"/>
        <v>0.1242477645062332</v>
      </c>
      <c r="N57" s="15">
        <v>27.38</v>
      </c>
      <c r="O57" s="10">
        <f t="shared" si="16"/>
        <v>18.557142857142857</v>
      </c>
      <c r="P57" s="11">
        <f t="shared" si="8"/>
        <v>0.11983640081799596</v>
      </c>
      <c r="Q57" s="12">
        <v>21.95</v>
      </c>
      <c r="R57" s="10">
        <f t="shared" si="17"/>
        <v>9.2093023255813957</v>
      </c>
      <c r="S57" s="11">
        <f t="shared" si="9"/>
        <v>0.16137566137566139</v>
      </c>
      <c r="T57" s="15">
        <v>29.4</v>
      </c>
      <c r="U57" s="10">
        <f t="shared" si="18"/>
        <v>3.3684992570579491</v>
      </c>
      <c r="V57" s="11">
        <f t="shared" si="10"/>
        <v>0.29801324503311255</v>
      </c>
      <c r="W57" s="12">
        <f t="shared" si="11"/>
        <v>73.798999999999992</v>
      </c>
      <c r="X57" s="10">
        <f t="shared" si="19"/>
        <v>9.0134328358208951</v>
      </c>
      <c r="Y57" s="11">
        <f t="shared" si="12"/>
        <v>0.12877026613643316</v>
      </c>
      <c r="Z57" s="12">
        <f t="shared" si="13"/>
        <v>69.017299999999992</v>
      </c>
      <c r="AA57" s="10">
        <f t="shared" si="20"/>
        <v>8.3060379699045335</v>
      </c>
      <c r="AB57" s="11">
        <f t="shared" si="14"/>
        <v>0.1257433752744328</v>
      </c>
    </row>
    <row r="58" spans="1:28" x14ac:dyDescent="0.3">
      <c r="A58" s="8">
        <v>41698</v>
      </c>
      <c r="B58" s="15">
        <v>120.63</v>
      </c>
      <c r="C58" s="10">
        <f t="shared" si="0"/>
        <v>8.250766871165645</v>
      </c>
      <c r="D58" s="11">
        <f t="shared" si="1"/>
        <v>0.17355773907967698</v>
      </c>
      <c r="E58" s="12">
        <v>61.39</v>
      </c>
      <c r="F58" s="10">
        <f t="shared" si="15"/>
        <v>8.3015151515151526</v>
      </c>
      <c r="G58" s="11">
        <f t="shared" si="2"/>
        <v>0.19180741603572127</v>
      </c>
      <c r="H58" s="13">
        <v>16.71</v>
      </c>
      <c r="I58" s="10">
        <f t="shared" si="3"/>
        <v>8.4943181818181817</v>
      </c>
      <c r="J58" s="11">
        <f t="shared" si="4"/>
        <v>-0.11959957850368808</v>
      </c>
      <c r="K58" s="12">
        <f t="shared" si="5"/>
        <v>85.036000000000001</v>
      </c>
      <c r="L58" s="10">
        <f t="shared" si="6"/>
        <v>8.2692391541312418</v>
      </c>
      <c r="M58" s="11">
        <f t="shared" si="7"/>
        <v>0.16156704185334925</v>
      </c>
      <c r="N58" s="15">
        <v>27.14</v>
      </c>
      <c r="O58" s="10">
        <f t="shared" si="16"/>
        <v>18.385714285714286</v>
      </c>
      <c r="P58" s="11">
        <f t="shared" si="8"/>
        <v>0.18308631211857018</v>
      </c>
      <c r="Q58" s="12">
        <v>22.04</v>
      </c>
      <c r="R58" s="10">
        <f t="shared" si="17"/>
        <v>9.2511627906976752</v>
      </c>
      <c r="S58" s="11">
        <f t="shared" si="9"/>
        <v>0.24519774011299433</v>
      </c>
      <c r="T58" s="15">
        <v>29.73</v>
      </c>
      <c r="U58" s="10">
        <f t="shared" si="18"/>
        <v>3.4175334323922728</v>
      </c>
      <c r="V58" s="11">
        <f t="shared" si="10"/>
        <v>0.33258628417749891</v>
      </c>
      <c r="W58" s="12">
        <f t="shared" si="11"/>
        <v>72.864999999999995</v>
      </c>
      <c r="X58" s="10">
        <f t="shared" si="19"/>
        <v>8.8867028493894171</v>
      </c>
      <c r="Y58" s="11">
        <f t="shared" si="12"/>
        <v>0.17872106378504293</v>
      </c>
      <c r="Z58" s="12">
        <f t="shared" si="13"/>
        <v>68.214500000000001</v>
      </c>
      <c r="AA58" s="10">
        <f t="shared" si="20"/>
        <v>8.197791381263146</v>
      </c>
      <c r="AB58" s="11">
        <f t="shared" si="14"/>
        <v>0.16305179936335601</v>
      </c>
    </row>
    <row r="59" spans="1:28" x14ac:dyDescent="0.3">
      <c r="A59" s="8">
        <v>41670</v>
      </c>
      <c r="B59" s="15">
        <v>119.15</v>
      </c>
      <c r="C59" s="10">
        <f t="shared" si="0"/>
        <v>8.1372699386503076</v>
      </c>
      <c r="D59" s="11">
        <f t="shared" si="1"/>
        <v>0.21954964176049141</v>
      </c>
      <c r="E59" s="12">
        <v>59.01</v>
      </c>
      <c r="F59" s="10">
        <f t="shared" si="15"/>
        <v>7.9409090909090914</v>
      </c>
      <c r="G59" s="11">
        <f t="shared" si="2"/>
        <v>0.15411695677684323</v>
      </c>
      <c r="H59" s="13">
        <v>16.7</v>
      </c>
      <c r="I59" s="10">
        <f t="shared" si="3"/>
        <v>8.4886363636363633</v>
      </c>
      <c r="J59" s="11">
        <f t="shared" si="4"/>
        <v>-9.3868692349430294E-2</v>
      </c>
      <c r="K59" s="12">
        <f t="shared" si="5"/>
        <v>83.625000000000014</v>
      </c>
      <c r="L59" s="10">
        <f t="shared" si="6"/>
        <v>8.1154349247874453</v>
      </c>
      <c r="M59" s="11">
        <f t="shared" si="7"/>
        <v>0.19117992692672003</v>
      </c>
      <c r="N59" s="15">
        <v>26.72</v>
      </c>
      <c r="O59" s="10">
        <f t="shared" si="16"/>
        <v>18.085714285714285</v>
      </c>
      <c r="P59" s="11">
        <f t="shared" si="8"/>
        <v>0.21953445915107261</v>
      </c>
      <c r="Q59" s="12">
        <v>21.4</v>
      </c>
      <c r="R59" s="10">
        <f t="shared" si="17"/>
        <v>8.9534883720930232</v>
      </c>
      <c r="S59" s="11">
        <f t="shared" si="9"/>
        <v>0.27532777115613816</v>
      </c>
      <c r="T59" s="15">
        <v>28.14</v>
      </c>
      <c r="U59" s="10">
        <f t="shared" si="18"/>
        <v>3.1812778603268947</v>
      </c>
      <c r="V59" s="11">
        <f t="shared" si="10"/>
        <v>0.30822873082287305</v>
      </c>
      <c r="W59" s="12">
        <f t="shared" si="11"/>
        <v>71.871000000000009</v>
      </c>
      <c r="X59" s="10">
        <f t="shared" si="19"/>
        <v>8.7518317503392158</v>
      </c>
      <c r="Y59" s="11">
        <f t="shared" si="12"/>
        <v>0.22273260858469879</v>
      </c>
      <c r="Z59" s="12">
        <f t="shared" si="13"/>
        <v>66.987700000000004</v>
      </c>
      <c r="AA59" s="10">
        <f t="shared" si="20"/>
        <v>8.0323741977239624</v>
      </c>
      <c r="AB59" s="11">
        <f t="shared" si="14"/>
        <v>0.19016670723452211</v>
      </c>
    </row>
    <row r="60" spans="1:28" x14ac:dyDescent="0.3">
      <c r="A60" s="8">
        <v>41639</v>
      </c>
      <c r="B60" s="15">
        <v>120.22</v>
      </c>
      <c r="C60" s="10">
        <f t="shared" si="0"/>
        <v>8.2193251533742338</v>
      </c>
      <c r="D60" s="11">
        <f t="shared" si="1"/>
        <v>0.27513788714467546</v>
      </c>
      <c r="E60" s="12">
        <v>59.74</v>
      </c>
      <c r="F60" s="10">
        <f t="shared" si="15"/>
        <v>8.0515151515151526</v>
      </c>
      <c r="G60" s="11">
        <f t="shared" si="2"/>
        <v>0.20516441396005658</v>
      </c>
      <c r="H60" s="13">
        <v>17.36</v>
      </c>
      <c r="I60" s="10">
        <f t="shared" si="3"/>
        <v>8.8636363636363633</v>
      </c>
      <c r="J60" s="11">
        <f t="shared" si="4"/>
        <v>-6.1621621621621658E-2</v>
      </c>
      <c r="K60" s="12">
        <f t="shared" si="5"/>
        <v>84.528000000000006</v>
      </c>
      <c r="L60" s="10">
        <f t="shared" si="6"/>
        <v>8.2138652714192286</v>
      </c>
      <c r="M60" s="11">
        <f t="shared" si="7"/>
        <v>0.24403758839675316</v>
      </c>
      <c r="N60" s="15">
        <v>26.68</v>
      </c>
      <c r="O60" s="10">
        <f t="shared" si="16"/>
        <v>18.057142857142857</v>
      </c>
      <c r="P60" s="11">
        <f t="shared" si="8"/>
        <v>0.28207592503604051</v>
      </c>
      <c r="Q60" s="12">
        <v>21.84</v>
      </c>
      <c r="R60" s="10">
        <f t="shared" si="17"/>
        <v>9.1581395348837216</v>
      </c>
      <c r="S60" s="11">
        <f t="shared" si="9"/>
        <v>0.3140794223826715</v>
      </c>
      <c r="T60" s="15">
        <v>27.75</v>
      </c>
      <c r="U60" s="10">
        <f t="shared" si="18"/>
        <v>3.1233283803863294</v>
      </c>
      <c r="V60" s="11">
        <f t="shared" si="10"/>
        <v>0.3322131541046569</v>
      </c>
      <c r="W60" s="12">
        <f t="shared" si="11"/>
        <v>72.481999999999999</v>
      </c>
      <c r="X60" s="10">
        <f t="shared" si="19"/>
        <v>8.8347354138398924</v>
      </c>
      <c r="Y60" s="11">
        <f t="shared" si="12"/>
        <v>0.27818435113830731</v>
      </c>
      <c r="Z60" s="12">
        <f t="shared" si="13"/>
        <v>67.682400000000001</v>
      </c>
      <c r="AA60" s="10">
        <f t="shared" si="20"/>
        <v>8.1260449813925888</v>
      </c>
      <c r="AB60" s="11">
        <f t="shared" si="14"/>
        <v>0.24180826411708667</v>
      </c>
    </row>
    <row r="61" spans="1:28" x14ac:dyDescent="0.3">
      <c r="A61" s="8">
        <v>41607</v>
      </c>
      <c r="B61" s="15">
        <v>119.24</v>
      </c>
      <c r="C61" s="10">
        <f t="shared" si="0"/>
        <v>8.1441717791411037</v>
      </c>
      <c r="D61" s="11">
        <f t="shared" si="1"/>
        <v>0.24053266749895963</v>
      </c>
      <c r="E61" s="12">
        <v>59.17</v>
      </c>
      <c r="F61" s="10">
        <f t="shared" si="15"/>
        <v>7.9651515151515166</v>
      </c>
      <c r="G61" s="11">
        <f t="shared" si="2"/>
        <v>0.20829079027976327</v>
      </c>
      <c r="H61" s="13">
        <v>17.649999999999999</v>
      </c>
      <c r="I61" s="10">
        <f t="shared" si="3"/>
        <v>9.0284090909090899</v>
      </c>
      <c r="J61" s="11">
        <f t="shared" si="4"/>
        <v>-2.3242944106253605E-2</v>
      </c>
      <c r="K61" s="12">
        <f t="shared" si="5"/>
        <v>83.904500000000013</v>
      </c>
      <c r="L61" s="10">
        <f t="shared" si="6"/>
        <v>8.1459014606496645</v>
      </c>
      <c r="M61" s="11">
        <f t="shared" si="7"/>
        <v>0.2209174578922477</v>
      </c>
      <c r="N61" s="15">
        <v>26.35</v>
      </c>
      <c r="O61" s="10">
        <f t="shared" si="16"/>
        <v>17.821428571428573</v>
      </c>
      <c r="P61" s="11">
        <f t="shared" si="8"/>
        <v>0.25956022944550661</v>
      </c>
      <c r="Q61" s="12">
        <v>21.61</v>
      </c>
      <c r="R61" s="10">
        <f t="shared" si="17"/>
        <v>9.0511627906976742</v>
      </c>
      <c r="S61" s="11">
        <f t="shared" si="9"/>
        <v>0.34057071960297747</v>
      </c>
      <c r="T61" s="15">
        <v>27.19</v>
      </c>
      <c r="U61" s="10">
        <f t="shared" si="18"/>
        <v>3.0401188707280831</v>
      </c>
      <c r="V61" s="11">
        <f t="shared" si="10"/>
        <v>0.34470820969337312</v>
      </c>
      <c r="W61" s="12">
        <f t="shared" si="11"/>
        <v>71.846999999999994</v>
      </c>
      <c r="X61" s="10">
        <f t="shared" si="19"/>
        <v>8.7485753052917232</v>
      </c>
      <c r="Y61" s="11">
        <f t="shared" si="12"/>
        <v>0.24821056289089638</v>
      </c>
      <c r="Z61" s="12">
        <f t="shared" si="13"/>
        <v>67.167099999999991</v>
      </c>
      <c r="AA61" s="10">
        <f t="shared" si="20"/>
        <v>8.0565638315085462</v>
      </c>
      <c r="AB61" s="11">
        <f t="shared" si="14"/>
        <v>0.22215328068706985</v>
      </c>
    </row>
    <row r="62" spans="1:28" x14ac:dyDescent="0.3">
      <c r="A62" s="8">
        <v>41578</v>
      </c>
      <c r="B62" s="15">
        <v>115.93</v>
      </c>
      <c r="C62" s="10">
        <f t="shared" si="0"/>
        <v>7.890337423312884</v>
      </c>
      <c r="D62" s="11">
        <f t="shared" si="1"/>
        <v>0.21088364320033448</v>
      </c>
      <c r="E62" s="12">
        <v>58.63</v>
      </c>
      <c r="F62" s="10">
        <f t="shared" si="15"/>
        <v>7.8833333333333346</v>
      </c>
      <c r="G62" s="11">
        <f t="shared" si="2"/>
        <v>0.22656903765690384</v>
      </c>
      <c r="H62" s="13">
        <v>18.11</v>
      </c>
      <c r="I62" s="10">
        <f t="shared" si="3"/>
        <v>9.2897727272727266</v>
      </c>
      <c r="J62" s="11">
        <f t="shared" si="4"/>
        <v>2.1432600112803124E-2</v>
      </c>
      <c r="K62" s="12">
        <f t="shared" si="5"/>
        <v>82.041000000000011</v>
      </c>
      <c r="L62" s="10">
        <f t="shared" si="6"/>
        <v>7.9427730542838475</v>
      </c>
      <c r="M62" s="11">
        <f t="shared" si="7"/>
        <v>0.20377679632591383</v>
      </c>
      <c r="N62" s="15">
        <v>25.97</v>
      </c>
      <c r="O62" s="10">
        <f t="shared" si="16"/>
        <v>17.55</v>
      </c>
      <c r="P62" s="11">
        <f t="shared" si="8"/>
        <v>0.27116984826235924</v>
      </c>
      <c r="Q62" s="12">
        <v>20.68</v>
      </c>
      <c r="R62" s="10">
        <f t="shared" si="17"/>
        <v>8.6186046511627907</v>
      </c>
      <c r="S62" s="11">
        <f t="shared" si="9"/>
        <v>0.29330831769856158</v>
      </c>
      <c r="T62" s="15">
        <v>26.73</v>
      </c>
      <c r="U62" s="10">
        <f t="shared" si="18"/>
        <v>2.9717682020802374</v>
      </c>
      <c r="V62" s="11">
        <f t="shared" si="10"/>
        <v>0.32852882703777331</v>
      </c>
      <c r="W62" s="12">
        <f t="shared" si="11"/>
        <v>69.891999999999996</v>
      </c>
      <c r="X62" s="10">
        <f t="shared" si="19"/>
        <v>8.4833107191316159</v>
      </c>
      <c r="Y62" s="11">
        <f t="shared" si="12"/>
        <v>0.221952200290225</v>
      </c>
      <c r="Z62" s="12">
        <f t="shared" si="13"/>
        <v>65.74260000000001</v>
      </c>
      <c r="AA62" s="10">
        <f t="shared" si="20"/>
        <v>7.864489509735181</v>
      </c>
      <c r="AB62" s="11">
        <f t="shared" si="14"/>
        <v>0.20739615683408053</v>
      </c>
    </row>
    <row r="63" spans="1:28" x14ac:dyDescent="0.3">
      <c r="A63" s="8">
        <v>41547</v>
      </c>
      <c r="B63" s="15">
        <v>111.24</v>
      </c>
      <c r="C63" s="10">
        <f t="shared" si="0"/>
        <v>7.5306748466257662</v>
      </c>
      <c r="D63" s="11">
        <f t="shared" si="1"/>
        <v>0.125</v>
      </c>
      <c r="E63" s="12">
        <v>56.45</v>
      </c>
      <c r="F63" s="10">
        <f t="shared" si="15"/>
        <v>7.5530303030303045</v>
      </c>
      <c r="G63" s="11">
        <f t="shared" si="2"/>
        <v>0.18767094466652634</v>
      </c>
      <c r="H63" s="13">
        <v>17.47</v>
      </c>
      <c r="I63" s="10">
        <f t="shared" si="3"/>
        <v>8.9261363636363633</v>
      </c>
      <c r="J63" s="11">
        <f t="shared" si="4"/>
        <v>-3.5339591385974645E-2</v>
      </c>
      <c r="K63" s="12">
        <f t="shared" si="5"/>
        <v>78.788499999999999</v>
      </c>
      <c r="L63" s="10">
        <f t="shared" si="6"/>
        <v>7.5882385001090036</v>
      </c>
      <c r="M63" s="11">
        <f t="shared" si="7"/>
        <v>0.12734570065175221</v>
      </c>
      <c r="N63" s="15">
        <v>25.05</v>
      </c>
      <c r="O63" s="10">
        <f t="shared" si="16"/>
        <v>16.892857142857146</v>
      </c>
      <c r="P63" s="11">
        <f t="shared" si="8"/>
        <v>0.20201535508637236</v>
      </c>
      <c r="Q63" s="12">
        <v>20.29</v>
      </c>
      <c r="R63" s="10">
        <f t="shared" si="17"/>
        <v>8.4372093023255808</v>
      </c>
      <c r="S63" s="11">
        <f t="shared" si="9"/>
        <v>0.24022004889975546</v>
      </c>
      <c r="T63" s="15">
        <v>25.55</v>
      </c>
      <c r="U63" s="10">
        <f t="shared" si="18"/>
        <v>2.7964338781575035</v>
      </c>
      <c r="V63" s="11">
        <f t="shared" si="10"/>
        <v>0.28715365239294699</v>
      </c>
      <c r="W63" s="12">
        <f t="shared" si="11"/>
        <v>67.192999999999998</v>
      </c>
      <c r="X63" s="10">
        <f t="shared" si="19"/>
        <v>8.1170963364993227</v>
      </c>
      <c r="Y63" s="11">
        <f t="shared" si="12"/>
        <v>0.13955973136150868</v>
      </c>
      <c r="Z63" s="12">
        <f t="shared" si="13"/>
        <v>63.172499999999999</v>
      </c>
      <c r="AA63" s="10">
        <f t="shared" si="20"/>
        <v>7.517946712690792</v>
      </c>
      <c r="AB63" s="11">
        <f t="shared" si="14"/>
        <v>0.13335450327775322</v>
      </c>
    </row>
    <row r="64" spans="1:28" x14ac:dyDescent="0.3">
      <c r="A64" s="8">
        <v>41516</v>
      </c>
      <c r="B64" s="15">
        <v>110.38</v>
      </c>
      <c r="C64" s="10">
        <f t="shared" si="0"/>
        <v>7.4647239263803691</v>
      </c>
      <c r="D64" s="11">
        <f t="shared" si="1"/>
        <v>0.12243237746593438</v>
      </c>
      <c r="E64" s="12">
        <v>53.93</v>
      </c>
      <c r="F64" s="10">
        <f t="shared" si="15"/>
        <v>7.1712121212121218</v>
      </c>
      <c r="G64" s="11">
        <f t="shared" si="2"/>
        <v>0.14817968916329582</v>
      </c>
      <c r="H64" s="13">
        <v>16.63</v>
      </c>
      <c r="I64" s="10">
        <f t="shared" si="3"/>
        <v>8.4488636363636349</v>
      </c>
      <c r="J64" s="11">
        <f t="shared" si="4"/>
        <v>-4.2050691244239657E-2</v>
      </c>
      <c r="K64" s="12">
        <f t="shared" si="5"/>
        <v>77.517499999999998</v>
      </c>
      <c r="L64" s="10">
        <f t="shared" si="6"/>
        <v>7.449694789622848</v>
      </c>
      <c r="M64" s="11">
        <f t="shared" si="7"/>
        <v>0.11855443244374242</v>
      </c>
      <c r="N64" s="15">
        <v>24.48</v>
      </c>
      <c r="O64" s="10">
        <f t="shared" si="16"/>
        <v>16.485714285714288</v>
      </c>
      <c r="P64" s="11">
        <f t="shared" si="8"/>
        <v>0.16738197424892709</v>
      </c>
      <c r="Q64" s="12">
        <v>19.579999999999998</v>
      </c>
      <c r="R64" s="10">
        <f t="shared" si="17"/>
        <v>8.1069767441860456</v>
      </c>
      <c r="S64" s="11">
        <f t="shared" si="9"/>
        <v>0.21163366336633649</v>
      </c>
      <c r="T64" s="15">
        <v>24.27</v>
      </c>
      <c r="U64" s="10">
        <f t="shared" si="18"/>
        <v>2.6062407132243681</v>
      </c>
      <c r="V64" s="11">
        <f t="shared" si="10"/>
        <v>0.25881742738589208</v>
      </c>
      <c r="W64" s="12">
        <f t="shared" si="11"/>
        <v>66.45</v>
      </c>
      <c r="X64" s="10">
        <f t="shared" si="19"/>
        <v>8.0162822252374504</v>
      </c>
      <c r="Y64" s="11">
        <f t="shared" si="12"/>
        <v>0.13216226807285381</v>
      </c>
      <c r="Z64" s="12">
        <f t="shared" si="13"/>
        <v>61.994400000000006</v>
      </c>
      <c r="AA64" s="10">
        <f t="shared" si="20"/>
        <v>7.3590960573863331</v>
      </c>
      <c r="AB64" s="11">
        <f t="shared" si="14"/>
        <v>0.12243017219996277</v>
      </c>
    </row>
    <row r="65" spans="1:28" x14ac:dyDescent="0.3">
      <c r="A65" s="8">
        <v>41486</v>
      </c>
      <c r="B65" s="15">
        <v>113.41</v>
      </c>
      <c r="C65" s="10">
        <f t="shared" si="0"/>
        <v>7.6970858895705518</v>
      </c>
      <c r="D65" s="11">
        <f t="shared" si="1"/>
        <v>0.15090318652323909</v>
      </c>
      <c r="E65" s="12">
        <v>54.45</v>
      </c>
      <c r="F65" s="10">
        <f t="shared" si="15"/>
        <v>7.25</v>
      </c>
      <c r="G65" s="11">
        <f t="shared" si="2"/>
        <v>0.18241042345276881</v>
      </c>
      <c r="H65" s="13">
        <v>17.03</v>
      </c>
      <c r="I65" s="10">
        <f t="shared" si="3"/>
        <v>8.6761363636363651</v>
      </c>
      <c r="J65" s="11">
        <f t="shared" si="4"/>
        <v>-3.9481105470953182E-2</v>
      </c>
      <c r="K65" s="12">
        <f t="shared" si="5"/>
        <v>79.394000000000005</v>
      </c>
      <c r="L65" s="10">
        <f t="shared" si="6"/>
        <v>7.6542402441683031</v>
      </c>
      <c r="M65" s="11">
        <f t="shared" si="7"/>
        <v>0.14639270527250536</v>
      </c>
      <c r="N65" s="15">
        <v>25.28</v>
      </c>
      <c r="O65" s="10">
        <f t="shared" si="16"/>
        <v>17.05714285714286</v>
      </c>
      <c r="P65" s="11">
        <f t="shared" si="8"/>
        <v>0.21772639691714835</v>
      </c>
      <c r="Q65" s="12">
        <v>20.07</v>
      </c>
      <c r="R65" s="10">
        <f t="shared" si="17"/>
        <v>8.3348837209302324</v>
      </c>
      <c r="S65" s="11">
        <f t="shared" si="9"/>
        <v>0.23888888888888893</v>
      </c>
      <c r="T65" s="15">
        <v>24.13</v>
      </c>
      <c r="U65" s="10">
        <f t="shared" si="18"/>
        <v>2.5854383358098065</v>
      </c>
      <c r="V65" s="11">
        <f t="shared" si="10"/>
        <v>0.28419372006386379</v>
      </c>
      <c r="W65" s="12">
        <f t="shared" si="11"/>
        <v>68.302999999999997</v>
      </c>
      <c r="X65" s="10">
        <f t="shared" si="19"/>
        <v>8.2677069199457272</v>
      </c>
      <c r="Y65" s="11">
        <f t="shared" si="12"/>
        <v>0.16284177193639526</v>
      </c>
      <c r="Z65" s="12">
        <f t="shared" si="13"/>
        <v>63.453099999999999</v>
      </c>
      <c r="AA65" s="10">
        <f t="shared" si="20"/>
        <v>7.5557817809179646</v>
      </c>
      <c r="AB65" s="11">
        <f t="shared" si="14"/>
        <v>0.15046306369029461</v>
      </c>
    </row>
    <row r="66" spans="1:28" x14ac:dyDescent="0.3">
      <c r="A66" s="8">
        <v>41453</v>
      </c>
      <c r="B66" s="15">
        <v>110.2</v>
      </c>
      <c r="C66" s="10">
        <f t="shared" si="0"/>
        <v>7.4509202453987733</v>
      </c>
      <c r="D66" s="11">
        <f t="shared" si="1"/>
        <v>0.17221572173173061</v>
      </c>
      <c r="E66" s="12">
        <v>51.64</v>
      </c>
      <c r="F66" s="10">
        <f t="shared" si="15"/>
        <v>6.8242424242424251</v>
      </c>
      <c r="G66" s="11">
        <f t="shared" si="2"/>
        <v>0.1672694394213381</v>
      </c>
      <c r="H66" s="13">
        <v>17.22</v>
      </c>
      <c r="I66" s="10">
        <f t="shared" si="3"/>
        <v>8.7840909090909083</v>
      </c>
      <c r="J66" s="11">
        <f t="shared" si="4"/>
        <v>2.4390243902439046E-2</v>
      </c>
      <c r="K66" s="12">
        <f t="shared" si="5"/>
        <v>76.964000000000013</v>
      </c>
      <c r="L66" s="10">
        <f t="shared" si="6"/>
        <v>7.3893612382821043</v>
      </c>
      <c r="M66" s="11">
        <f t="shared" si="7"/>
        <v>0.16387282144342374</v>
      </c>
      <c r="N66" s="15">
        <v>24.34</v>
      </c>
      <c r="O66" s="10">
        <f t="shared" si="16"/>
        <v>16.385714285714286</v>
      </c>
      <c r="P66" s="11">
        <f t="shared" si="8"/>
        <v>0.21700000000000008</v>
      </c>
      <c r="Q66" s="12">
        <v>19.02</v>
      </c>
      <c r="R66" s="10">
        <f t="shared" si="17"/>
        <v>7.8465116279069775</v>
      </c>
      <c r="S66" s="11">
        <f t="shared" si="9"/>
        <v>0.19697923222152292</v>
      </c>
      <c r="T66" s="15">
        <v>22.55</v>
      </c>
      <c r="U66" s="10">
        <f t="shared" si="18"/>
        <v>2.3506686478454681</v>
      </c>
      <c r="V66" s="11">
        <f t="shared" si="10"/>
        <v>0.23493975903614461</v>
      </c>
      <c r="W66" s="12">
        <f t="shared" si="11"/>
        <v>66.206000000000003</v>
      </c>
      <c r="X66" s="10">
        <f t="shared" si="19"/>
        <v>7.9831750339213041</v>
      </c>
      <c r="Y66" s="11">
        <f t="shared" si="12"/>
        <v>0.17839915988822241</v>
      </c>
      <c r="Z66" s="12">
        <f t="shared" si="13"/>
        <v>61.434800000000003</v>
      </c>
      <c r="AA66" s="10">
        <f t="shared" si="20"/>
        <v>7.2836416590259407</v>
      </c>
      <c r="AB66" s="11">
        <f t="shared" si="14"/>
        <v>0.16523939312898195</v>
      </c>
    </row>
    <row r="67" spans="1:28" x14ac:dyDescent="0.3">
      <c r="A67" s="8">
        <v>41425</v>
      </c>
      <c r="B67" s="15">
        <v>112.53</v>
      </c>
      <c r="C67" s="10">
        <f t="shared" ref="C67:C130" si="21">B67/B$374-1</f>
        <v>7.6296012269938664</v>
      </c>
      <c r="D67" s="11">
        <f t="shared" ref="D67:D130" si="22">B67/B79-1</f>
        <v>0.21548930654569021</v>
      </c>
      <c r="E67" s="12">
        <v>54.13</v>
      </c>
      <c r="F67" s="10">
        <f t="shared" si="15"/>
        <v>7.201515151515153</v>
      </c>
      <c r="G67" s="11">
        <f t="shared" ref="G67:G130" si="23">E67/E79-1</f>
        <v>0.28727705112960766</v>
      </c>
      <c r="H67" s="13">
        <v>18.260000000000002</v>
      </c>
      <c r="I67" s="10">
        <f t="shared" ref="I67:I130" si="24">H67/H$374-1</f>
        <v>9.375</v>
      </c>
      <c r="J67" s="11">
        <f t="shared" ref="J67:J130" si="25">H67/H79-1</f>
        <v>9.4724220623501276E-2</v>
      </c>
      <c r="K67" s="12">
        <f t="shared" ref="K67:K130" si="26">0.55*B67+0.25*E67+0.2*H67</f>
        <v>79.076000000000008</v>
      </c>
      <c r="L67" s="10">
        <f t="shared" ref="L67:L130" si="27">K67/K$374-1</f>
        <v>7.6195770656202324</v>
      </c>
      <c r="M67" s="11">
        <f t="shared" ref="M67:M130" si="28">K67/K79-1</f>
        <v>0.22092098660593673</v>
      </c>
      <c r="N67" s="15">
        <v>24.86</v>
      </c>
      <c r="O67" s="10">
        <f t="shared" si="16"/>
        <v>16.757142857142856</v>
      </c>
      <c r="P67" s="11">
        <f t="shared" ref="P67:P130" si="29">N67/N79-1</f>
        <v>0.23313492063492069</v>
      </c>
      <c r="Q67" s="12">
        <v>19.34</v>
      </c>
      <c r="R67" s="10">
        <f t="shared" si="17"/>
        <v>7.9953488372093027</v>
      </c>
      <c r="S67" s="11">
        <f t="shared" ref="S67:S130" si="30">Q67/Q79-1</f>
        <v>0.25016160310277957</v>
      </c>
      <c r="T67" s="15">
        <v>23.48</v>
      </c>
      <c r="U67" s="10">
        <f t="shared" si="18"/>
        <v>2.4888558692421991</v>
      </c>
      <c r="V67" s="11">
        <f t="shared" ref="V67:V130" si="31">T67/T79-1</f>
        <v>0.31466965285554327</v>
      </c>
      <c r="W67" s="12">
        <f t="shared" ref="W67:W130" si="32">0.5*B67+0.3*N67+0.2*Q67</f>
        <v>67.590999999999994</v>
      </c>
      <c r="X67" s="10">
        <f t="shared" si="19"/>
        <v>8.1710990502035283</v>
      </c>
      <c r="Y67" s="11">
        <f t="shared" ref="Y67:Y130" si="33">W67/W79-1</f>
        <v>0.21934983403088459</v>
      </c>
      <c r="Z67" s="12">
        <f t="shared" ref="Z67:Z130" si="34">0.39*B67+0.09*N67+0.06*Q67+0.2*E67+0.06*T67+0.2*H67</f>
        <v>63.171300000000009</v>
      </c>
      <c r="AA67" s="10">
        <f t="shared" si="20"/>
        <v>7.5177849091203282</v>
      </c>
      <c r="AB67" s="11">
        <f t="shared" ref="AB67:AB130" si="35">Z67/Z79-1</f>
        <v>0.22267663316972008</v>
      </c>
    </row>
    <row r="68" spans="1:28" x14ac:dyDescent="0.3">
      <c r="A68" s="8">
        <v>41394</v>
      </c>
      <c r="B68" s="15">
        <v>107.63</v>
      </c>
      <c r="C68" s="10">
        <f t="shared" si="21"/>
        <v>7.2538343558282214</v>
      </c>
      <c r="D68" s="11">
        <f t="shared" si="22"/>
        <v>0.16862106406080346</v>
      </c>
      <c r="E68" s="12">
        <v>53.25</v>
      </c>
      <c r="F68" s="10">
        <f t="shared" ref="F68:F131" si="36">E68/E$374-1</f>
        <v>7.0681818181818183</v>
      </c>
      <c r="G68" s="11">
        <f t="shared" si="23"/>
        <v>0.1886160714285714</v>
      </c>
      <c r="H68" s="13">
        <v>18.559999999999999</v>
      </c>
      <c r="I68" s="10">
        <f t="shared" si="24"/>
        <v>9.545454545454545</v>
      </c>
      <c r="J68" s="11">
        <f t="shared" si="25"/>
        <v>6.361031518624638E-2</v>
      </c>
      <c r="K68" s="12">
        <f t="shared" si="26"/>
        <v>76.221000000000004</v>
      </c>
      <c r="L68" s="10">
        <f t="shared" si="27"/>
        <v>7.308371484630479</v>
      </c>
      <c r="M68" s="11">
        <f t="shared" si="28"/>
        <v>0.16643966638610452</v>
      </c>
      <c r="N68" s="15">
        <v>23.83</v>
      </c>
      <c r="O68" s="10">
        <f t="shared" ref="O68:O131" si="37">N68/N$374-1</f>
        <v>16.021428571428572</v>
      </c>
      <c r="P68" s="11">
        <f t="shared" si="29"/>
        <v>0.1826302729528535</v>
      </c>
      <c r="Q68" s="12">
        <v>18.309999999999999</v>
      </c>
      <c r="R68" s="10">
        <f t="shared" ref="R68:R131" si="38">Q68/Q$374-1</f>
        <v>7.5162790697674424</v>
      </c>
      <c r="S68" s="11">
        <f t="shared" si="30"/>
        <v>0.17976804123711343</v>
      </c>
      <c r="T68" s="15">
        <v>22.78</v>
      </c>
      <c r="U68" s="10">
        <f t="shared" ref="U68:U131" si="39">T68/T$374-1</f>
        <v>2.3848439821693908</v>
      </c>
      <c r="V68" s="11">
        <f t="shared" si="31"/>
        <v>0.19260771687346234</v>
      </c>
      <c r="W68" s="12">
        <f t="shared" si="32"/>
        <v>64.626000000000005</v>
      </c>
      <c r="X68" s="10">
        <f t="shared" ref="X68:X131" si="40">W68/W$374-1</f>
        <v>7.7687924016282235</v>
      </c>
      <c r="Y68" s="11">
        <f t="shared" si="33"/>
        <v>0.17078207938549617</v>
      </c>
      <c r="Z68" s="12">
        <f t="shared" si="34"/>
        <v>60.947799999999987</v>
      </c>
      <c r="AA68" s="10">
        <f t="shared" ref="AA68:AA131" si="41">Z68/Z$374-1</f>
        <v>7.2179763766787097</v>
      </c>
      <c r="AB68" s="11">
        <f t="shared" si="35"/>
        <v>0.1662472234851442</v>
      </c>
    </row>
    <row r="69" spans="1:28" x14ac:dyDescent="0.3">
      <c r="A69" s="8">
        <v>41362</v>
      </c>
      <c r="B69" s="15">
        <v>108.53</v>
      </c>
      <c r="C69" s="10">
        <f t="shared" si="21"/>
        <v>7.3228527607361968</v>
      </c>
      <c r="D69" s="11">
        <f t="shared" si="22"/>
        <v>0.17673208283638719</v>
      </c>
      <c r="E69" s="12">
        <v>52.51</v>
      </c>
      <c r="F69" s="10">
        <f t="shared" si="36"/>
        <v>6.9560606060606061</v>
      </c>
      <c r="G69" s="11">
        <f t="shared" si="23"/>
        <v>0.15406593406593405</v>
      </c>
      <c r="H69" s="13">
        <v>18.93</v>
      </c>
      <c r="I69" s="10">
        <f t="shared" si="24"/>
        <v>9.7556818181818183</v>
      </c>
      <c r="J69" s="11">
        <f t="shared" si="25"/>
        <v>6.9491525423728939E-2</v>
      </c>
      <c r="K69" s="12">
        <f t="shared" si="26"/>
        <v>76.605000000000004</v>
      </c>
      <c r="L69" s="10">
        <f t="shared" si="27"/>
        <v>7.3502289077828653</v>
      </c>
      <c r="M69" s="11">
        <f t="shared" si="28"/>
        <v>0.16702086332579236</v>
      </c>
      <c r="N69" s="15">
        <v>24.45</v>
      </c>
      <c r="O69" s="10">
        <f t="shared" si="37"/>
        <v>16.464285714285715</v>
      </c>
      <c r="P69" s="11">
        <f t="shared" si="29"/>
        <v>0.21641791044776104</v>
      </c>
      <c r="Q69" s="12">
        <v>18.899999999999999</v>
      </c>
      <c r="R69" s="10">
        <f t="shared" si="38"/>
        <v>7.7906976744186043</v>
      </c>
      <c r="S69" s="11">
        <f t="shared" si="30"/>
        <v>0.21543408360128602</v>
      </c>
      <c r="T69" s="15">
        <v>22.65</v>
      </c>
      <c r="U69" s="10">
        <f t="shared" si="39"/>
        <v>2.3655274888558688</v>
      </c>
      <c r="V69" s="11">
        <f t="shared" si="31"/>
        <v>0.1803022407503907</v>
      </c>
      <c r="W69" s="12">
        <f t="shared" si="32"/>
        <v>65.38</v>
      </c>
      <c r="X69" s="10">
        <f t="shared" si="40"/>
        <v>7.8710990502035276</v>
      </c>
      <c r="Y69" s="11">
        <f t="shared" si="33"/>
        <v>0.18324133562573519</v>
      </c>
      <c r="Z69" s="12">
        <f t="shared" si="34"/>
        <v>61.308200000000006</v>
      </c>
      <c r="AA69" s="10">
        <f t="shared" si="41"/>
        <v>7.2665713823418372</v>
      </c>
      <c r="AB69" s="11">
        <f t="shared" si="35"/>
        <v>0.1677062878191955</v>
      </c>
    </row>
    <row r="70" spans="1:28" x14ac:dyDescent="0.3">
      <c r="A70" s="8">
        <v>41333</v>
      </c>
      <c r="B70" s="15">
        <v>102.79</v>
      </c>
      <c r="C70" s="10">
        <f t="shared" si="21"/>
        <v>6.8826687116564429</v>
      </c>
      <c r="D70" s="11">
        <f t="shared" si="22"/>
        <v>0.14695380495425137</v>
      </c>
      <c r="E70" s="12">
        <v>51.51</v>
      </c>
      <c r="F70" s="10">
        <f t="shared" si="36"/>
        <v>6.8045454545454547</v>
      </c>
      <c r="G70" s="11">
        <f t="shared" si="23"/>
        <v>0.12787387781913728</v>
      </c>
      <c r="H70" s="13">
        <v>18.98</v>
      </c>
      <c r="I70" s="10">
        <f t="shared" si="24"/>
        <v>9.7840909090909101</v>
      </c>
      <c r="J70" s="11">
        <f t="shared" si="25"/>
        <v>3.3769063180827841E-2</v>
      </c>
      <c r="K70" s="12">
        <f t="shared" si="26"/>
        <v>73.208000000000013</v>
      </c>
      <c r="L70" s="10">
        <f t="shared" si="27"/>
        <v>6.9799433180728165</v>
      </c>
      <c r="M70" s="11">
        <f t="shared" si="28"/>
        <v>0.13711449895542938</v>
      </c>
      <c r="N70" s="15">
        <v>22.94</v>
      </c>
      <c r="O70" s="10">
        <f t="shared" si="37"/>
        <v>15.385714285714286</v>
      </c>
      <c r="P70" s="11">
        <f t="shared" si="29"/>
        <v>0.15102860010035135</v>
      </c>
      <c r="Q70" s="12">
        <v>17.7</v>
      </c>
      <c r="R70" s="10">
        <f t="shared" si="38"/>
        <v>7.2325581395348841</v>
      </c>
      <c r="S70" s="11">
        <f t="shared" si="30"/>
        <v>0.1614173228346456</v>
      </c>
      <c r="T70" s="15">
        <v>22.31</v>
      </c>
      <c r="U70" s="10">
        <f t="shared" si="39"/>
        <v>2.315007429420505</v>
      </c>
      <c r="V70" s="11">
        <f t="shared" si="31"/>
        <v>0.16623105070569788</v>
      </c>
      <c r="W70" s="12">
        <f t="shared" si="32"/>
        <v>61.817</v>
      </c>
      <c r="X70" s="10">
        <f t="shared" si="40"/>
        <v>7.3876526458616016</v>
      </c>
      <c r="Y70" s="11">
        <f t="shared" si="33"/>
        <v>0.14822519828370817</v>
      </c>
      <c r="Z70" s="12">
        <f t="shared" si="34"/>
        <v>58.651299999999999</v>
      </c>
      <c r="AA70" s="10">
        <f t="shared" si="41"/>
        <v>6.9083247937004462</v>
      </c>
      <c r="AB70" s="11">
        <f t="shared" si="35"/>
        <v>0.13635139507533856</v>
      </c>
    </row>
    <row r="71" spans="1:28" x14ac:dyDescent="0.3">
      <c r="A71" s="8">
        <v>41305</v>
      </c>
      <c r="B71" s="15">
        <v>97.7</v>
      </c>
      <c r="C71" s="10">
        <f t="shared" si="21"/>
        <v>6.4923312883435589</v>
      </c>
      <c r="D71" s="11">
        <f t="shared" si="22"/>
        <v>0.12350505979760817</v>
      </c>
      <c r="E71" s="12">
        <v>51.13</v>
      </c>
      <c r="F71" s="10">
        <f t="shared" si="36"/>
        <v>6.7469696969696979</v>
      </c>
      <c r="G71" s="11">
        <f t="shared" si="23"/>
        <v>0.16788487894015525</v>
      </c>
      <c r="H71" s="13">
        <v>18.43</v>
      </c>
      <c r="I71" s="10">
        <f t="shared" si="24"/>
        <v>9.4715909090909083</v>
      </c>
      <c r="J71" s="11">
        <f t="shared" si="25"/>
        <v>5.9804485336400148E-2</v>
      </c>
      <c r="K71" s="12">
        <f t="shared" si="26"/>
        <v>70.20350000000002</v>
      </c>
      <c r="L71" s="10">
        <f t="shared" si="27"/>
        <v>6.6524416830172255</v>
      </c>
      <c r="M71" s="11">
        <f t="shared" si="28"/>
        <v>0.12774895182406731</v>
      </c>
      <c r="N71" s="15">
        <v>21.91</v>
      </c>
      <c r="O71" s="10">
        <f t="shared" si="37"/>
        <v>14.65</v>
      </c>
      <c r="P71" s="11">
        <f t="shared" si="29"/>
        <v>0.14055179593961475</v>
      </c>
      <c r="Q71" s="12">
        <v>16.78</v>
      </c>
      <c r="R71" s="10">
        <f t="shared" si="38"/>
        <v>6.8046511627906989</v>
      </c>
      <c r="S71" s="11">
        <f t="shared" si="30"/>
        <v>0.10467412771560247</v>
      </c>
      <c r="T71" s="15">
        <v>21.51</v>
      </c>
      <c r="U71" s="10">
        <f t="shared" si="39"/>
        <v>2.1961367013372959</v>
      </c>
      <c r="V71" s="11">
        <f t="shared" si="31"/>
        <v>0.19433647973348145</v>
      </c>
      <c r="W71" s="12">
        <f t="shared" si="32"/>
        <v>58.779000000000003</v>
      </c>
      <c r="X71" s="10">
        <f t="shared" si="40"/>
        <v>6.9754409769335153</v>
      </c>
      <c r="Y71" s="11">
        <f t="shared" si="33"/>
        <v>0.12428989499053222</v>
      </c>
      <c r="Z71" s="12">
        <f t="shared" si="34"/>
        <v>56.284299999999995</v>
      </c>
      <c r="AA71" s="10">
        <f t="shared" si="41"/>
        <v>6.5891672509573356</v>
      </c>
      <c r="AB71" s="11">
        <f t="shared" si="35"/>
        <v>0.12863625517101696</v>
      </c>
    </row>
    <row r="72" spans="1:28" x14ac:dyDescent="0.3">
      <c r="A72" s="8">
        <v>41274</v>
      </c>
      <c r="B72" s="15">
        <v>94.28</v>
      </c>
      <c r="C72" s="10">
        <f t="shared" si="21"/>
        <v>6.2300613496932522</v>
      </c>
      <c r="D72" s="11">
        <f t="shared" si="22"/>
        <v>0.11035213755741369</v>
      </c>
      <c r="E72" s="12">
        <v>49.57</v>
      </c>
      <c r="F72" s="10">
        <f t="shared" si="36"/>
        <v>6.5106060606060607</v>
      </c>
      <c r="G72" s="11">
        <f t="shared" si="23"/>
        <v>0.18588516746411488</v>
      </c>
      <c r="H72" s="13">
        <v>18.5</v>
      </c>
      <c r="I72" s="10">
        <f t="shared" si="24"/>
        <v>9.5113636363636367</v>
      </c>
      <c r="J72" s="11">
        <f t="shared" si="25"/>
        <v>0.16498740554156166</v>
      </c>
      <c r="K72" s="12">
        <f t="shared" si="26"/>
        <v>67.946500000000015</v>
      </c>
      <c r="L72" s="10">
        <f t="shared" si="27"/>
        <v>6.4064203182908237</v>
      </c>
      <c r="M72" s="11">
        <f t="shared" si="28"/>
        <v>0.12631264867015335</v>
      </c>
      <c r="N72" s="15">
        <v>20.81</v>
      </c>
      <c r="O72" s="10">
        <f t="shared" si="37"/>
        <v>13.864285714285714</v>
      </c>
      <c r="P72" s="11">
        <f t="shared" si="29"/>
        <v>0.12975027144408235</v>
      </c>
      <c r="Q72" s="12">
        <v>16.62</v>
      </c>
      <c r="R72" s="10">
        <f t="shared" si="38"/>
        <v>6.7302325581395355</v>
      </c>
      <c r="S72" s="11">
        <f t="shared" si="30"/>
        <v>0.16386554621848748</v>
      </c>
      <c r="T72" s="15">
        <v>20.83</v>
      </c>
      <c r="U72" s="10">
        <f t="shared" si="39"/>
        <v>2.0950965824665673</v>
      </c>
      <c r="V72" s="11">
        <f t="shared" si="31"/>
        <v>0.26472374013357625</v>
      </c>
      <c r="W72" s="12">
        <f t="shared" si="32"/>
        <v>56.707000000000001</v>
      </c>
      <c r="X72" s="10">
        <f t="shared" si="40"/>
        <v>6.694301221166894</v>
      </c>
      <c r="Y72" s="11">
        <f t="shared" si="33"/>
        <v>0.11546708106300518</v>
      </c>
      <c r="Z72" s="12">
        <f t="shared" si="34"/>
        <v>54.503100000000011</v>
      </c>
      <c r="AA72" s="10">
        <f t="shared" si="41"/>
        <v>6.3489968178631147</v>
      </c>
      <c r="AB72" s="11">
        <f t="shared" si="35"/>
        <v>0.13185694972556639</v>
      </c>
    </row>
    <row r="73" spans="1:28" x14ac:dyDescent="0.3">
      <c r="A73" s="8">
        <v>41243</v>
      </c>
      <c r="B73" s="15">
        <v>96.12</v>
      </c>
      <c r="C73" s="10">
        <f t="shared" si="21"/>
        <v>6.3711656441717803</v>
      </c>
      <c r="D73" s="11">
        <f t="shared" si="22"/>
        <v>0.20556879468205191</v>
      </c>
      <c r="E73" s="12">
        <v>48.97</v>
      </c>
      <c r="F73" s="10">
        <f t="shared" si="36"/>
        <v>6.4196969696969699</v>
      </c>
      <c r="G73" s="11">
        <f t="shared" si="23"/>
        <v>0.22089254549987536</v>
      </c>
      <c r="H73" s="13">
        <v>18.07</v>
      </c>
      <c r="I73" s="10">
        <f t="shared" si="24"/>
        <v>9.267045454545455</v>
      </c>
      <c r="J73" s="11">
        <f t="shared" si="25"/>
        <v>0.16655907036797934</v>
      </c>
      <c r="K73" s="12">
        <f t="shared" si="26"/>
        <v>68.722500000000011</v>
      </c>
      <c r="L73" s="10">
        <f t="shared" si="27"/>
        <v>6.4910071942446059</v>
      </c>
      <c r="M73" s="11">
        <f t="shared" si="28"/>
        <v>0.20614458465696694</v>
      </c>
      <c r="N73" s="15">
        <v>20.92</v>
      </c>
      <c r="O73" s="10">
        <f t="shared" si="37"/>
        <v>13.942857142857145</v>
      </c>
      <c r="P73" s="11">
        <f t="shared" si="29"/>
        <v>0.18258903335217647</v>
      </c>
      <c r="Q73" s="12">
        <v>16.12</v>
      </c>
      <c r="R73" s="10">
        <f t="shared" si="38"/>
        <v>6.4976744186046522</v>
      </c>
      <c r="S73" s="11">
        <f t="shared" si="30"/>
        <v>0.17407137654770577</v>
      </c>
      <c r="T73" s="15">
        <v>20.22</v>
      </c>
      <c r="U73" s="10">
        <f t="shared" si="39"/>
        <v>2.0044576523031199</v>
      </c>
      <c r="V73" s="11">
        <f t="shared" si="31"/>
        <v>0.2336790726052469</v>
      </c>
      <c r="W73" s="12">
        <f t="shared" si="32"/>
        <v>57.56</v>
      </c>
      <c r="X73" s="10">
        <f t="shared" si="40"/>
        <v>6.8100407055630949</v>
      </c>
      <c r="Y73" s="11">
        <f t="shared" si="33"/>
        <v>0.20121874869568845</v>
      </c>
      <c r="Z73" s="12">
        <f t="shared" si="34"/>
        <v>54.958000000000006</v>
      </c>
      <c r="AA73" s="10">
        <f t="shared" si="41"/>
        <v>6.4103338547003936</v>
      </c>
      <c r="AB73" s="11">
        <f t="shared" si="35"/>
        <v>0.20484938834568345</v>
      </c>
    </row>
    <row r="74" spans="1:28" x14ac:dyDescent="0.3">
      <c r="A74" s="8">
        <v>41213</v>
      </c>
      <c r="B74" s="15">
        <v>95.74</v>
      </c>
      <c r="C74" s="10">
        <f t="shared" si="21"/>
        <v>6.3420245398773005</v>
      </c>
      <c r="D74" s="11">
        <f t="shared" si="22"/>
        <v>0.21651842439644198</v>
      </c>
      <c r="E74" s="12">
        <v>47.8</v>
      </c>
      <c r="F74" s="10">
        <f t="shared" si="36"/>
        <v>6.2424242424242422</v>
      </c>
      <c r="G74" s="11">
        <f t="shared" si="23"/>
        <v>0.14108379088087841</v>
      </c>
      <c r="H74" s="13">
        <v>17.73</v>
      </c>
      <c r="I74" s="10">
        <f t="shared" si="24"/>
        <v>9.0738636363636367</v>
      </c>
      <c r="J74" s="11">
        <f t="shared" si="25"/>
        <v>9.9194048357098774E-2</v>
      </c>
      <c r="K74" s="12">
        <f t="shared" si="26"/>
        <v>68.153000000000006</v>
      </c>
      <c r="L74" s="10">
        <f t="shared" si="27"/>
        <v>6.4289295836058438</v>
      </c>
      <c r="M74" s="11">
        <f t="shared" si="28"/>
        <v>0.19601288092167035</v>
      </c>
      <c r="N74" s="15">
        <v>20.43</v>
      </c>
      <c r="O74" s="10">
        <f t="shared" si="37"/>
        <v>13.592857142857143</v>
      </c>
      <c r="P74" s="11">
        <f t="shared" si="29"/>
        <v>0.19824046920821115</v>
      </c>
      <c r="Q74" s="12">
        <v>15.99</v>
      </c>
      <c r="R74" s="10">
        <f t="shared" si="38"/>
        <v>6.4372093023255816</v>
      </c>
      <c r="S74" s="11">
        <f t="shared" si="30"/>
        <v>0.21228203184230487</v>
      </c>
      <c r="T74" s="15">
        <v>20.12</v>
      </c>
      <c r="U74" s="10">
        <f t="shared" si="39"/>
        <v>1.9895988112927192</v>
      </c>
      <c r="V74" s="11">
        <f t="shared" si="31"/>
        <v>0.18562168532704781</v>
      </c>
      <c r="W74" s="12">
        <f t="shared" si="32"/>
        <v>57.196999999999996</v>
      </c>
      <c r="X74" s="10">
        <f t="shared" si="40"/>
        <v>6.7607869742198101</v>
      </c>
      <c r="Y74" s="11">
        <f t="shared" si="33"/>
        <v>0.21429632932084997</v>
      </c>
      <c r="Z74" s="12">
        <f t="shared" si="34"/>
        <v>54.449900000000007</v>
      </c>
      <c r="AA74" s="10">
        <f t="shared" si="41"/>
        <v>6.3418235262391454</v>
      </c>
      <c r="AB74" s="11">
        <f t="shared" si="35"/>
        <v>0.19300148331219025</v>
      </c>
    </row>
    <row r="75" spans="1:28" x14ac:dyDescent="0.3">
      <c r="A75" s="8">
        <v>41180</v>
      </c>
      <c r="B75" s="15">
        <v>98.88</v>
      </c>
      <c r="C75" s="10">
        <f t="shared" si="21"/>
        <v>6.5828220858895703</v>
      </c>
      <c r="D75" s="11">
        <f t="shared" si="22"/>
        <v>0.33874898456539393</v>
      </c>
      <c r="E75" s="12">
        <v>47.53</v>
      </c>
      <c r="F75" s="10">
        <f t="shared" si="36"/>
        <v>6.2015151515151521</v>
      </c>
      <c r="G75" s="11">
        <f t="shared" si="23"/>
        <v>0.23358422008824298</v>
      </c>
      <c r="H75" s="13">
        <v>18.11</v>
      </c>
      <c r="I75" s="10">
        <f t="shared" si="24"/>
        <v>9.2897727272727266</v>
      </c>
      <c r="J75" s="11">
        <f t="shared" si="25"/>
        <v>0.2203504043126685</v>
      </c>
      <c r="K75" s="12">
        <f t="shared" si="26"/>
        <v>69.888500000000008</v>
      </c>
      <c r="L75" s="10">
        <f t="shared" si="27"/>
        <v>6.6181055155875308</v>
      </c>
      <c r="M75" s="11">
        <f t="shared" si="28"/>
        <v>0.31311356825462444</v>
      </c>
      <c r="N75" s="15">
        <v>20.84</v>
      </c>
      <c r="O75" s="10">
        <f t="shared" si="37"/>
        <v>13.885714285714286</v>
      </c>
      <c r="P75" s="11">
        <f t="shared" si="29"/>
        <v>0.33333333333333326</v>
      </c>
      <c r="Q75" s="12">
        <v>16.36</v>
      </c>
      <c r="R75" s="10">
        <f t="shared" si="38"/>
        <v>6.6093023255813952</v>
      </c>
      <c r="S75" s="11">
        <f t="shared" si="30"/>
        <v>0.36333333333333329</v>
      </c>
      <c r="T75" s="15">
        <v>19.850000000000001</v>
      </c>
      <c r="U75" s="10">
        <f t="shared" si="39"/>
        <v>1.9494799405646361</v>
      </c>
      <c r="V75" s="11">
        <f t="shared" si="31"/>
        <v>0.25</v>
      </c>
      <c r="W75" s="12">
        <f t="shared" si="32"/>
        <v>58.963999999999999</v>
      </c>
      <c r="X75" s="10">
        <f t="shared" si="40"/>
        <v>7.0005427408412491</v>
      </c>
      <c r="Y75" s="11">
        <f t="shared" si="33"/>
        <v>0.33951248324587113</v>
      </c>
      <c r="Z75" s="12">
        <f t="shared" si="34"/>
        <v>55.739400000000003</v>
      </c>
      <c r="AA75" s="10">
        <f t="shared" si="41"/>
        <v>6.5156949463351488</v>
      </c>
      <c r="AB75" s="11">
        <f t="shared" si="35"/>
        <v>0.30970020371767104</v>
      </c>
    </row>
    <row r="76" spans="1:28" x14ac:dyDescent="0.3">
      <c r="A76" s="8">
        <v>41152</v>
      </c>
      <c r="B76" s="15">
        <v>98.34</v>
      </c>
      <c r="C76" s="10">
        <f t="shared" si="21"/>
        <v>6.5414110429447856</v>
      </c>
      <c r="D76" s="11">
        <f t="shared" si="22"/>
        <v>0.3450964300369308</v>
      </c>
      <c r="E76" s="12">
        <v>46.97</v>
      </c>
      <c r="F76" s="10">
        <f t="shared" si="36"/>
        <v>6.1166666666666671</v>
      </c>
      <c r="G76" s="11">
        <f t="shared" si="23"/>
        <v>0.16233605543182383</v>
      </c>
      <c r="H76" s="13">
        <v>17.36</v>
      </c>
      <c r="I76" s="10">
        <f t="shared" si="24"/>
        <v>8.8636363636363633</v>
      </c>
      <c r="J76" s="11">
        <f t="shared" si="25"/>
        <v>6.830769230769218E-2</v>
      </c>
      <c r="K76" s="12">
        <f t="shared" si="26"/>
        <v>69.30149999999999</v>
      </c>
      <c r="L76" s="10">
        <f t="shared" si="27"/>
        <v>6.5541203400915622</v>
      </c>
      <c r="M76" s="11">
        <f t="shared" si="28"/>
        <v>0.29383156283255207</v>
      </c>
      <c r="N76" s="15">
        <v>20.97</v>
      </c>
      <c r="O76" s="10">
        <f t="shared" si="37"/>
        <v>13.97857142857143</v>
      </c>
      <c r="P76" s="11">
        <f t="shared" si="29"/>
        <v>0.28966789667896653</v>
      </c>
      <c r="Q76" s="12">
        <v>16.16</v>
      </c>
      <c r="R76" s="10">
        <f t="shared" si="38"/>
        <v>6.5162790697674424</v>
      </c>
      <c r="S76" s="11">
        <f t="shared" si="30"/>
        <v>0.29591018444266237</v>
      </c>
      <c r="T76" s="15">
        <v>19.28</v>
      </c>
      <c r="U76" s="10">
        <f t="shared" si="39"/>
        <v>1.8647845468053492</v>
      </c>
      <c r="V76" s="11">
        <f t="shared" si="31"/>
        <v>0.13012895662368118</v>
      </c>
      <c r="W76" s="12">
        <f t="shared" si="32"/>
        <v>58.692999999999998</v>
      </c>
      <c r="X76" s="10">
        <f t="shared" si="40"/>
        <v>6.9637720488466766</v>
      </c>
      <c r="Y76" s="11">
        <f t="shared" si="33"/>
        <v>0.33614861019418574</v>
      </c>
      <c r="Z76" s="12">
        <f t="shared" si="34"/>
        <v>55.232300000000002</v>
      </c>
      <c r="AA76" s="10">
        <f t="shared" si="41"/>
        <v>6.4473194541826215</v>
      </c>
      <c r="AB76" s="11">
        <f t="shared" si="35"/>
        <v>0.2820838391740037</v>
      </c>
    </row>
    <row r="77" spans="1:28" x14ac:dyDescent="0.3">
      <c r="A77" s="8">
        <v>41121</v>
      </c>
      <c r="B77" s="15">
        <v>98.54</v>
      </c>
      <c r="C77" s="10">
        <f t="shared" si="21"/>
        <v>6.5567484662576696</v>
      </c>
      <c r="D77" s="11">
        <f t="shared" si="22"/>
        <v>0.26284762270921447</v>
      </c>
      <c r="E77" s="12">
        <v>46.05</v>
      </c>
      <c r="F77" s="10">
        <f t="shared" si="36"/>
        <v>5.9772727272727275</v>
      </c>
      <c r="G77" s="11">
        <f t="shared" si="23"/>
        <v>1.4540647719762045E-2</v>
      </c>
      <c r="H77" s="13">
        <v>17.73</v>
      </c>
      <c r="I77" s="10">
        <f t="shared" si="24"/>
        <v>9.0738636363636367</v>
      </c>
      <c r="J77" s="11">
        <f t="shared" si="25"/>
        <v>-1.1267605633802358E-3</v>
      </c>
      <c r="K77" s="12">
        <f t="shared" si="26"/>
        <v>69.255500000000012</v>
      </c>
      <c r="L77" s="10">
        <f t="shared" si="27"/>
        <v>6.5491061696097681</v>
      </c>
      <c r="M77" s="11">
        <f t="shared" si="28"/>
        <v>0.19790189227522759</v>
      </c>
      <c r="N77" s="15">
        <v>20.76</v>
      </c>
      <c r="O77" s="10">
        <f t="shared" si="37"/>
        <v>13.828571428571431</v>
      </c>
      <c r="P77" s="11">
        <f t="shared" si="29"/>
        <v>0.18223234624145812</v>
      </c>
      <c r="Q77" s="12">
        <v>16.2</v>
      </c>
      <c r="R77" s="10">
        <f t="shared" si="38"/>
        <v>6.5348837209302326</v>
      </c>
      <c r="S77" s="11">
        <f t="shared" si="30"/>
        <v>0.18855465884079226</v>
      </c>
      <c r="T77" s="15">
        <v>18.79</v>
      </c>
      <c r="U77" s="10">
        <f t="shared" si="39"/>
        <v>1.7919762258543832</v>
      </c>
      <c r="V77" s="11">
        <f t="shared" si="31"/>
        <v>-1.7773131207527437E-2</v>
      </c>
      <c r="W77" s="12">
        <f t="shared" si="32"/>
        <v>58.738000000000007</v>
      </c>
      <c r="X77" s="10">
        <f t="shared" si="40"/>
        <v>6.9698778833107209</v>
      </c>
      <c r="Y77" s="11">
        <f t="shared" si="33"/>
        <v>0.24950541385692104</v>
      </c>
      <c r="Z77" s="12">
        <f t="shared" si="34"/>
        <v>55.15440000000001</v>
      </c>
      <c r="AA77" s="10">
        <f t="shared" si="41"/>
        <v>6.43681570573324</v>
      </c>
      <c r="AB77" s="11">
        <f t="shared" si="35"/>
        <v>0.1834260616190726</v>
      </c>
    </row>
    <row r="78" spans="1:28" x14ac:dyDescent="0.3">
      <c r="A78" s="8">
        <v>41089</v>
      </c>
      <c r="B78" s="15">
        <v>94.01</v>
      </c>
      <c r="C78" s="10">
        <f t="shared" si="21"/>
        <v>6.2093558282208594</v>
      </c>
      <c r="D78" s="11">
        <f t="shared" si="22"/>
        <v>0.20109876070014066</v>
      </c>
      <c r="E78" s="12">
        <v>44.24</v>
      </c>
      <c r="F78" s="10">
        <f t="shared" si="36"/>
        <v>5.703030303030304</v>
      </c>
      <c r="G78" s="11">
        <f t="shared" si="23"/>
        <v>-4.5934871684278566E-2</v>
      </c>
      <c r="H78" s="13">
        <v>16.809999999999999</v>
      </c>
      <c r="I78" s="10">
        <f t="shared" si="24"/>
        <v>8.5511363636363633</v>
      </c>
      <c r="J78" s="11">
        <f t="shared" si="25"/>
        <v>-5.3490990990991194E-2</v>
      </c>
      <c r="K78" s="12">
        <f t="shared" si="26"/>
        <v>66.127500000000012</v>
      </c>
      <c r="L78" s="10">
        <f t="shared" si="27"/>
        <v>6.2081425768476146</v>
      </c>
      <c r="M78" s="11">
        <f t="shared" si="28"/>
        <v>0.1363480143659892</v>
      </c>
      <c r="N78" s="15">
        <v>20</v>
      </c>
      <c r="O78" s="10">
        <f t="shared" si="37"/>
        <v>13.285714285714286</v>
      </c>
      <c r="P78" s="11">
        <f t="shared" si="29"/>
        <v>0.11482720178372352</v>
      </c>
      <c r="Q78" s="12">
        <v>15.89</v>
      </c>
      <c r="R78" s="10">
        <f t="shared" si="38"/>
        <v>6.3906976744186048</v>
      </c>
      <c r="S78" s="11">
        <f t="shared" si="30"/>
        <v>0.1261516654854713</v>
      </c>
      <c r="T78" s="15">
        <v>18.260000000000002</v>
      </c>
      <c r="U78" s="10">
        <f t="shared" si="39"/>
        <v>1.7132243684992572</v>
      </c>
      <c r="V78" s="11">
        <f t="shared" si="31"/>
        <v>-7.6378351036924585E-2</v>
      </c>
      <c r="W78" s="12">
        <f t="shared" si="32"/>
        <v>56.183</v>
      </c>
      <c r="X78" s="10">
        <f t="shared" si="40"/>
        <v>6.6232021709633662</v>
      </c>
      <c r="Y78" s="11">
        <f t="shared" si="33"/>
        <v>0.18682270432413017</v>
      </c>
      <c r="Z78" s="12">
        <f t="shared" si="34"/>
        <v>52.722900000000003</v>
      </c>
      <c r="AA78" s="10">
        <f t="shared" si="41"/>
        <v>6.1089612210776112</v>
      </c>
      <c r="AB78" s="11">
        <f t="shared" si="35"/>
        <v>0.12179485815565116</v>
      </c>
    </row>
    <row r="79" spans="1:28" x14ac:dyDescent="0.3">
      <c r="A79" s="8">
        <v>41060</v>
      </c>
      <c r="B79" s="15">
        <v>92.58</v>
      </c>
      <c r="C79" s="10">
        <f t="shared" si="21"/>
        <v>6.0996932515337425</v>
      </c>
      <c r="D79" s="11">
        <f t="shared" si="22"/>
        <v>0.15638271296527595</v>
      </c>
      <c r="E79" s="12">
        <v>42.05</v>
      </c>
      <c r="F79" s="10">
        <f t="shared" si="36"/>
        <v>5.3712121212121211</v>
      </c>
      <c r="G79" s="11">
        <f t="shared" si="23"/>
        <v>-0.11826378695743345</v>
      </c>
      <c r="H79" s="13">
        <v>16.68</v>
      </c>
      <c r="I79" s="10">
        <f t="shared" si="24"/>
        <v>8.4772727272727266</v>
      </c>
      <c r="J79" s="11">
        <f t="shared" si="25"/>
        <v>-8.752735229759312E-2</v>
      </c>
      <c r="K79" s="12">
        <f t="shared" si="26"/>
        <v>64.767499999999998</v>
      </c>
      <c r="L79" s="10">
        <f t="shared" si="27"/>
        <v>6.0598975365162415</v>
      </c>
      <c r="M79" s="11">
        <f t="shared" si="28"/>
        <v>8.6493377955595641E-2</v>
      </c>
      <c r="N79" s="15">
        <v>20.16</v>
      </c>
      <c r="O79" s="10">
        <f t="shared" si="37"/>
        <v>13.4</v>
      </c>
      <c r="P79" s="11">
        <f t="shared" si="29"/>
        <v>7.8074866310160473E-2</v>
      </c>
      <c r="Q79" s="12">
        <v>15.47</v>
      </c>
      <c r="R79" s="10">
        <f t="shared" si="38"/>
        <v>6.1953488372093029</v>
      </c>
      <c r="S79" s="11">
        <f t="shared" si="30"/>
        <v>6.1770761839396116E-2</v>
      </c>
      <c r="T79" s="15">
        <v>17.86</v>
      </c>
      <c r="U79" s="10">
        <f t="shared" si="39"/>
        <v>1.6537890044576522</v>
      </c>
      <c r="V79" s="11">
        <f t="shared" si="31"/>
        <v>-0.13552758954501454</v>
      </c>
      <c r="W79" s="12">
        <f t="shared" si="32"/>
        <v>55.432000000000002</v>
      </c>
      <c r="X79" s="10">
        <f t="shared" si="40"/>
        <v>6.5213025780189966</v>
      </c>
      <c r="Y79" s="11">
        <f t="shared" si="33"/>
        <v>0.14165671211434683</v>
      </c>
      <c r="Z79" s="12">
        <f t="shared" si="34"/>
        <v>51.666399999999989</v>
      </c>
      <c r="AA79" s="10">
        <f t="shared" si="41"/>
        <v>5.9665066609136481</v>
      </c>
      <c r="AB79" s="11">
        <f t="shared" si="35"/>
        <v>7.1601312476406997E-2</v>
      </c>
    </row>
    <row r="80" spans="1:28" x14ac:dyDescent="0.3">
      <c r="A80" s="8">
        <v>41029</v>
      </c>
      <c r="B80" s="15">
        <v>92.1</v>
      </c>
      <c r="C80" s="10">
        <f t="shared" si="21"/>
        <v>6.0628834355828225</v>
      </c>
      <c r="D80" s="11">
        <f t="shared" si="22"/>
        <v>0.16730038022813676</v>
      </c>
      <c r="E80" s="12">
        <v>44.8</v>
      </c>
      <c r="F80" s="10">
        <f t="shared" si="36"/>
        <v>5.7878787878787881</v>
      </c>
      <c r="G80" s="11">
        <f t="shared" si="23"/>
        <v>-6.099350241039625E-2</v>
      </c>
      <c r="H80" s="13">
        <v>17.45</v>
      </c>
      <c r="I80" s="10">
        <f t="shared" si="24"/>
        <v>8.9147727272727266</v>
      </c>
      <c r="J80" s="11">
        <f t="shared" si="25"/>
        <v>-4.696886947023482E-2</v>
      </c>
      <c r="K80" s="12">
        <f t="shared" si="26"/>
        <v>65.344999999999999</v>
      </c>
      <c r="L80" s="10">
        <f t="shared" si="27"/>
        <v>6.1228471768040116</v>
      </c>
      <c r="M80" s="11">
        <f t="shared" si="28"/>
        <v>0.10783341386296397</v>
      </c>
      <c r="N80" s="15">
        <v>20.149999999999999</v>
      </c>
      <c r="O80" s="10">
        <f t="shared" si="37"/>
        <v>13.392857142857142</v>
      </c>
      <c r="P80" s="11">
        <f t="shared" si="29"/>
        <v>9.8092643051771011E-2</v>
      </c>
      <c r="Q80" s="12">
        <v>15.52</v>
      </c>
      <c r="R80" s="10">
        <f t="shared" si="38"/>
        <v>6.2186046511627904</v>
      </c>
      <c r="S80" s="11">
        <f t="shared" si="30"/>
        <v>7.4048442906574419E-2</v>
      </c>
      <c r="T80" s="15">
        <v>19.100999999999999</v>
      </c>
      <c r="U80" s="10">
        <f t="shared" si="39"/>
        <v>1.8381872213967307</v>
      </c>
      <c r="V80" s="11">
        <f t="shared" si="31"/>
        <v>-7.5907111756168488E-2</v>
      </c>
      <c r="W80" s="12">
        <f t="shared" si="32"/>
        <v>55.198999999999998</v>
      </c>
      <c r="X80" s="10">
        <f t="shared" si="40"/>
        <v>6.489687924016283</v>
      </c>
      <c r="Y80" s="11">
        <f t="shared" si="33"/>
        <v>0.1537046713345176</v>
      </c>
      <c r="Z80" s="12">
        <f t="shared" si="34"/>
        <v>52.259759999999993</v>
      </c>
      <c r="AA80" s="10">
        <f t="shared" si="41"/>
        <v>6.0465131330564672</v>
      </c>
      <c r="AB80" s="11">
        <f t="shared" si="35"/>
        <v>9.4818964379463244E-2</v>
      </c>
    </row>
    <row r="81" spans="1:28" x14ac:dyDescent="0.3">
      <c r="A81" s="8">
        <v>40998</v>
      </c>
      <c r="B81" s="15">
        <v>92.23</v>
      </c>
      <c r="C81" s="10">
        <f t="shared" si="21"/>
        <v>6.0728527607361968</v>
      </c>
      <c r="D81" s="11">
        <f t="shared" si="22"/>
        <v>0.14885401096163431</v>
      </c>
      <c r="E81" s="12">
        <v>45.5</v>
      </c>
      <c r="F81" s="10">
        <f t="shared" si="36"/>
        <v>5.8939393939393945</v>
      </c>
      <c r="G81" s="11">
        <f t="shared" si="23"/>
        <v>-1.9185169217503795E-2</v>
      </c>
      <c r="H81" s="13">
        <v>17.7</v>
      </c>
      <c r="I81" s="10">
        <f t="shared" si="24"/>
        <v>9.0568181818181817</v>
      </c>
      <c r="J81" s="11">
        <f t="shared" si="25"/>
        <v>-4.220779220779225E-2</v>
      </c>
      <c r="K81" s="12">
        <f t="shared" si="26"/>
        <v>65.641500000000008</v>
      </c>
      <c r="L81" s="10">
        <f t="shared" si="27"/>
        <v>6.1551667756703736</v>
      </c>
      <c r="M81" s="11">
        <f t="shared" si="28"/>
        <v>0.10419277513772651</v>
      </c>
      <c r="N81" s="15">
        <v>20.100000000000001</v>
      </c>
      <c r="O81" s="10">
        <f t="shared" si="37"/>
        <v>13.357142857142859</v>
      </c>
      <c r="P81" s="11">
        <f t="shared" si="29"/>
        <v>7.8326180257510813E-2</v>
      </c>
      <c r="Q81" s="12">
        <v>15.55</v>
      </c>
      <c r="R81" s="10">
        <f t="shared" si="38"/>
        <v>6.2325581395348841</v>
      </c>
      <c r="S81" s="11">
        <f t="shared" si="30"/>
        <v>5.6385869565217295E-2</v>
      </c>
      <c r="T81" s="15">
        <v>19.190000000000001</v>
      </c>
      <c r="U81" s="10">
        <f t="shared" si="39"/>
        <v>1.8514115898959882</v>
      </c>
      <c r="V81" s="11">
        <f t="shared" si="31"/>
        <v>-4.479840716774508E-2</v>
      </c>
      <c r="W81" s="12">
        <f t="shared" si="32"/>
        <v>55.255000000000003</v>
      </c>
      <c r="X81" s="10">
        <f t="shared" si="40"/>
        <v>6.49728629579376</v>
      </c>
      <c r="Y81" s="11">
        <f t="shared" si="33"/>
        <v>0.13515901060070679</v>
      </c>
      <c r="Z81" s="12">
        <f t="shared" si="34"/>
        <v>52.503100000000003</v>
      </c>
      <c r="AA81" s="10">
        <f t="shared" si="41"/>
        <v>6.0793242004206887</v>
      </c>
      <c r="AB81" s="11">
        <f t="shared" si="35"/>
        <v>9.2690023184472725E-2</v>
      </c>
    </row>
    <row r="82" spans="1:28" x14ac:dyDescent="0.3">
      <c r="A82" s="8">
        <v>40968</v>
      </c>
      <c r="B82" s="15">
        <v>89.62</v>
      </c>
      <c r="C82" s="10">
        <f t="shared" si="21"/>
        <v>5.8726993865030686</v>
      </c>
      <c r="D82" s="11">
        <f t="shared" si="22"/>
        <v>8.7357437515166225E-2</v>
      </c>
      <c r="E82" s="12">
        <v>45.67</v>
      </c>
      <c r="F82" s="10">
        <f t="shared" si="36"/>
        <v>5.9196969696969699</v>
      </c>
      <c r="G82" s="11">
        <f t="shared" si="23"/>
        <v>-4.7350855235711253E-2</v>
      </c>
      <c r="H82" s="13">
        <v>18.36</v>
      </c>
      <c r="I82" s="10">
        <f t="shared" si="24"/>
        <v>9.4318181818181817</v>
      </c>
      <c r="J82" s="11">
        <f t="shared" si="25"/>
        <v>2.9725182277061224E-2</v>
      </c>
      <c r="K82" s="12">
        <f t="shared" si="26"/>
        <v>64.380499999999998</v>
      </c>
      <c r="L82" s="10">
        <f t="shared" si="27"/>
        <v>6.0177131022454766</v>
      </c>
      <c r="M82" s="11">
        <f t="shared" si="28"/>
        <v>5.746361814657841E-2</v>
      </c>
      <c r="N82" s="15">
        <v>19.93</v>
      </c>
      <c r="O82" s="10">
        <f t="shared" si="37"/>
        <v>13.235714285714286</v>
      </c>
      <c r="P82" s="11">
        <f t="shared" si="29"/>
        <v>5.7855626326963838E-2</v>
      </c>
      <c r="Q82" s="12">
        <v>15.24</v>
      </c>
      <c r="R82" s="10">
        <f t="shared" si="38"/>
        <v>6.0883720930232563</v>
      </c>
      <c r="S82" s="11">
        <f t="shared" si="30"/>
        <v>3.2520325203251987E-2</v>
      </c>
      <c r="T82" s="15">
        <v>19.13</v>
      </c>
      <c r="U82" s="10">
        <f t="shared" si="39"/>
        <v>1.8424962852897471</v>
      </c>
      <c r="V82" s="11">
        <f t="shared" si="31"/>
        <v>-5.2970297029703017E-2</v>
      </c>
      <c r="W82" s="12">
        <f t="shared" si="32"/>
        <v>53.837000000000003</v>
      </c>
      <c r="X82" s="10">
        <f t="shared" si="40"/>
        <v>6.304884667571236</v>
      </c>
      <c r="Y82" s="11">
        <f t="shared" si="33"/>
        <v>8.07604287951178E-2</v>
      </c>
      <c r="Z82" s="12">
        <f t="shared" si="34"/>
        <v>51.613700000000001</v>
      </c>
      <c r="AA82" s="10">
        <f t="shared" si="41"/>
        <v>5.959400787444042</v>
      </c>
      <c r="AB82" s="11">
        <f t="shared" si="35"/>
        <v>5.1388238169929323E-2</v>
      </c>
    </row>
    <row r="83" spans="1:28" x14ac:dyDescent="0.3">
      <c r="A83" s="8">
        <v>40939</v>
      </c>
      <c r="B83" s="15">
        <v>86.96</v>
      </c>
      <c r="C83" s="10">
        <f t="shared" si="21"/>
        <v>5.6687116564417179</v>
      </c>
      <c r="D83" s="11">
        <f t="shared" si="22"/>
        <v>8.577849918841296E-2</v>
      </c>
      <c r="E83" s="12">
        <v>43.78</v>
      </c>
      <c r="F83" s="10">
        <f t="shared" si="36"/>
        <v>5.6333333333333337</v>
      </c>
      <c r="G83" s="11">
        <f t="shared" si="23"/>
        <v>-6.3529411764705834E-2</v>
      </c>
      <c r="H83" s="13">
        <v>17.39</v>
      </c>
      <c r="I83" s="10">
        <f t="shared" si="24"/>
        <v>8.8806818181818183</v>
      </c>
      <c r="J83" s="11">
        <f t="shared" si="25"/>
        <v>-5.4891304347825964E-2</v>
      </c>
      <c r="K83" s="12">
        <f t="shared" si="26"/>
        <v>62.251000000000005</v>
      </c>
      <c r="L83" s="10">
        <f t="shared" si="27"/>
        <v>5.785589710050143</v>
      </c>
      <c r="M83" s="11">
        <f t="shared" si="28"/>
        <v>4.7696787114798633E-2</v>
      </c>
      <c r="N83" s="15">
        <v>19.21</v>
      </c>
      <c r="O83" s="10">
        <f t="shared" si="37"/>
        <v>12.721428571428573</v>
      </c>
      <c r="P83" s="11">
        <f t="shared" si="29"/>
        <v>6.8409343715239102E-2</v>
      </c>
      <c r="Q83" s="12">
        <v>15.19</v>
      </c>
      <c r="R83" s="10">
        <f t="shared" si="38"/>
        <v>6.0651162790697679</v>
      </c>
      <c r="S83" s="11">
        <f t="shared" si="30"/>
        <v>8.4225553176302537E-2</v>
      </c>
      <c r="T83" s="15">
        <v>18.010000000000002</v>
      </c>
      <c r="U83" s="10">
        <f t="shared" si="39"/>
        <v>1.6760772659732543</v>
      </c>
      <c r="V83" s="11">
        <f t="shared" si="31"/>
        <v>-0.10084872690963553</v>
      </c>
      <c r="W83" s="12">
        <f t="shared" si="32"/>
        <v>52.280999999999992</v>
      </c>
      <c r="X83" s="10">
        <f t="shared" si="40"/>
        <v>6.0937584803256444</v>
      </c>
      <c r="Y83" s="11">
        <f t="shared" si="33"/>
        <v>8.3746190999357317E-2</v>
      </c>
      <c r="Z83" s="12">
        <f t="shared" si="34"/>
        <v>49.869300000000003</v>
      </c>
      <c r="AA83" s="10">
        <f t="shared" si="41"/>
        <v>5.7241923305107596</v>
      </c>
      <c r="AB83" s="11">
        <f t="shared" si="35"/>
        <v>4.0554441562668853E-2</v>
      </c>
    </row>
    <row r="84" spans="1:28" x14ac:dyDescent="0.3">
      <c r="A84" s="8">
        <v>40907</v>
      </c>
      <c r="B84" s="15">
        <v>84.91</v>
      </c>
      <c r="C84" s="10">
        <f t="shared" si="21"/>
        <v>5.5115030674846626</v>
      </c>
      <c r="D84" s="11">
        <f t="shared" si="22"/>
        <v>4.5689655172413746E-2</v>
      </c>
      <c r="E84" s="12">
        <v>41.8</v>
      </c>
      <c r="F84" s="10">
        <f t="shared" si="36"/>
        <v>5.333333333333333</v>
      </c>
      <c r="G84" s="11">
        <f t="shared" si="23"/>
        <v>-9.7971514889944045E-2</v>
      </c>
      <c r="H84" s="13">
        <v>15.88</v>
      </c>
      <c r="I84" s="10">
        <f t="shared" si="24"/>
        <v>8.0227272727272734</v>
      </c>
      <c r="J84" s="11">
        <f t="shared" si="25"/>
        <v>-0.17634854771784236</v>
      </c>
      <c r="K84" s="12">
        <f t="shared" si="26"/>
        <v>60.32650000000001</v>
      </c>
      <c r="L84" s="10">
        <f t="shared" si="27"/>
        <v>5.5758120776106406</v>
      </c>
      <c r="M84" s="11">
        <f t="shared" si="28"/>
        <v>3.7520174373140147E-3</v>
      </c>
      <c r="N84" s="15">
        <v>18.420000000000002</v>
      </c>
      <c r="O84" s="10">
        <f t="shared" si="37"/>
        <v>12.157142857142858</v>
      </c>
      <c r="P84" s="11">
        <f t="shared" si="29"/>
        <v>2.7218290691344293E-3</v>
      </c>
      <c r="Q84" s="12">
        <v>14.28</v>
      </c>
      <c r="R84" s="10">
        <f t="shared" si="38"/>
        <v>5.6418604651162791</v>
      </c>
      <c r="S84" s="11">
        <f t="shared" si="30"/>
        <v>-2.0576131687242816E-2</v>
      </c>
      <c r="T84" s="15">
        <v>16.47</v>
      </c>
      <c r="U84" s="10">
        <f t="shared" si="39"/>
        <v>1.4472511144130755</v>
      </c>
      <c r="V84" s="11">
        <f t="shared" si="31"/>
        <v>-0.17691154422788613</v>
      </c>
      <c r="W84" s="12">
        <f t="shared" si="32"/>
        <v>50.837000000000003</v>
      </c>
      <c r="X84" s="10">
        <f t="shared" si="40"/>
        <v>5.8978290366350077</v>
      </c>
      <c r="Y84" s="11">
        <f t="shared" si="33"/>
        <v>3.6918432700348891E-2</v>
      </c>
      <c r="Z84" s="12">
        <f t="shared" si="34"/>
        <v>48.153700000000001</v>
      </c>
      <c r="AA84" s="10">
        <f t="shared" si="41"/>
        <v>5.4928671592686467</v>
      </c>
      <c r="AB84" s="11">
        <f t="shared" si="35"/>
        <v>-7.563782055906132E-3</v>
      </c>
    </row>
    <row r="85" spans="1:28" x14ac:dyDescent="0.3">
      <c r="A85" s="8">
        <v>40877</v>
      </c>
      <c r="B85" s="15">
        <v>79.73</v>
      </c>
      <c r="C85" s="10">
        <f t="shared" si="21"/>
        <v>5.1142638036809824</v>
      </c>
      <c r="D85" s="11">
        <f t="shared" si="22"/>
        <v>3.0635987590486025E-2</v>
      </c>
      <c r="E85" s="12">
        <v>40.11</v>
      </c>
      <c r="F85" s="10">
        <f t="shared" si="36"/>
        <v>5.0772727272727272</v>
      </c>
      <c r="G85" s="11">
        <f t="shared" si="23"/>
        <v>-8.1940947585259716E-2</v>
      </c>
      <c r="H85" s="13">
        <v>15.49</v>
      </c>
      <c r="I85" s="10">
        <f t="shared" si="24"/>
        <v>7.8011363636363633</v>
      </c>
      <c r="J85" s="11">
        <f t="shared" si="25"/>
        <v>-0.15906623235613471</v>
      </c>
      <c r="K85" s="12">
        <f t="shared" si="26"/>
        <v>56.977000000000004</v>
      </c>
      <c r="L85" s="10">
        <f t="shared" si="27"/>
        <v>5.2107041639415748</v>
      </c>
      <c r="M85" s="11">
        <f t="shared" si="28"/>
        <v>-3.1056172304891883E-3</v>
      </c>
      <c r="N85" s="15">
        <v>17.690000000000001</v>
      </c>
      <c r="O85" s="10">
        <f t="shared" si="37"/>
        <v>11.635714285714288</v>
      </c>
      <c r="P85" s="11">
        <f t="shared" si="29"/>
        <v>7.4031890660593014E-3</v>
      </c>
      <c r="Q85" s="12">
        <v>13.73</v>
      </c>
      <c r="R85" s="10">
        <f t="shared" si="38"/>
        <v>5.3860465116279075</v>
      </c>
      <c r="S85" s="11">
        <f t="shared" si="30"/>
        <v>-2.9048656499636172E-3</v>
      </c>
      <c r="T85" s="15">
        <v>16.39</v>
      </c>
      <c r="U85" s="10">
        <f t="shared" si="39"/>
        <v>1.4353640416047546</v>
      </c>
      <c r="V85" s="11">
        <f t="shared" si="31"/>
        <v>-0.10972297664312869</v>
      </c>
      <c r="W85" s="12">
        <f t="shared" si="32"/>
        <v>47.918000000000006</v>
      </c>
      <c r="X85" s="10">
        <f t="shared" si="40"/>
        <v>5.5017639077340581</v>
      </c>
      <c r="Y85" s="11">
        <f t="shared" si="33"/>
        <v>2.6037428803905804E-2</v>
      </c>
      <c r="Z85" s="12">
        <f t="shared" si="34"/>
        <v>45.614000000000004</v>
      </c>
      <c r="AA85" s="10">
        <f t="shared" si="41"/>
        <v>5.1504233860093844</v>
      </c>
      <c r="AB85" s="11">
        <f t="shared" si="35"/>
        <v>-1.0619561162251712E-2</v>
      </c>
    </row>
    <row r="86" spans="1:28" x14ac:dyDescent="0.3">
      <c r="A86" s="8">
        <v>40847</v>
      </c>
      <c r="B86" s="15">
        <v>78.7</v>
      </c>
      <c r="C86" s="10">
        <f t="shared" si="21"/>
        <v>5.0352760736196327</v>
      </c>
      <c r="D86" s="11">
        <f t="shared" si="22"/>
        <v>8.357428060030303E-2</v>
      </c>
      <c r="E86" s="12">
        <v>41.89</v>
      </c>
      <c r="F86" s="10">
        <f t="shared" si="36"/>
        <v>5.3469696969696976</v>
      </c>
      <c r="G86" s="11">
        <f t="shared" si="23"/>
        <v>-5.3974706413730811E-2</v>
      </c>
      <c r="H86" s="13">
        <v>16.13</v>
      </c>
      <c r="I86" s="10">
        <f t="shared" si="24"/>
        <v>8.1647727272727266</v>
      </c>
      <c r="J86" s="11">
        <f t="shared" si="25"/>
        <v>-9.2290377039955018E-2</v>
      </c>
      <c r="K86" s="12">
        <f t="shared" si="26"/>
        <v>56.983500000000006</v>
      </c>
      <c r="L86" s="10">
        <f t="shared" si="27"/>
        <v>5.2114126880313938</v>
      </c>
      <c r="M86" s="11">
        <f t="shared" si="28"/>
        <v>4.42180298879431E-2</v>
      </c>
      <c r="N86" s="15">
        <v>17.05</v>
      </c>
      <c r="O86" s="10">
        <f t="shared" si="37"/>
        <v>11.178571428571431</v>
      </c>
      <c r="P86" s="11">
        <f t="shared" si="29"/>
        <v>7.2327044025157328E-2</v>
      </c>
      <c r="Q86" s="12">
        <v>13.19</v>
      </c>
      <c r="R86" s="10">
        <f t="shared" si="38"/>
        <v>5.1348837209302323</v>
      </c>
      <c r="S86" s="11">
        <f t="shared" si="30"/>
        <v>6.1142397425583361E-2</v>
      </c>
      <c r="T86" s="15">
        <v>16.97</v>
      </c>
      <c r="U86" s="10">
        <f t="shared" si="39"/>
        <v>1.5215453194650812</v>
      </c>
      <c r="V86" s="11">
        <f t="shared" si="31"/>
        <v>-7.621121393576491E-2</v>
      </c>
      <c r="W86" s="12">
        <f t="shared" si="32"/>
        <v>47.103000000000002</v>
      </c>
      <c r="X86" s="10">
        <f t="shared" si="40"/>
        <v>5.3911804613297161</v>
      </c>
      <c r="Y86" s="11">
        <f t="shared" si="33"/>
        <v>8.1063092423860228E-2</v>
      </c>
      <c r="Z86" s="12">
        <f t="shared" si="34"/>
        <v>45.641100000000002</v>
      </c>
      <c r="AA86" s="10">
        <f t="shared" si="41"/>
        <v>5.1540774499757287</v>
      </c>
      <c r="AB86" s="11">
        <f t="shared" si="35"/>
        <v>3.6951291273142672E-2</v>
      </c>
    </row>
    <row r="87" spans="1:28" x14ac:dyDescent="0.3">
      <c r="A87" s="8">
        <v>40816</v>
      </c>
      <c r="B87" s="15">
        <v>73.86</v>
      </c>
      <c r="C87" s="10">
        <f t="shared" si="21"/>
        <v>4.6641104294478533</v>
      </c>
      <c r="D87" s="11">
        <f t="shared" si="22"/>
        <v>3.8234467247680648E-2</v>
      </c>
      <c r="E87" s="12">
        <v>38.53</v>
      </c>
      <c r="F87" s="10">
        <f t="shared" si="36"/>
        <v>4.8378787878787888</v>
      </c>
      <c r="G87" s="11">
        <f t="shared" si="23"/>
        <v>-0.10748204771832293</v>
      </c>
      <c r="H87" s="13">
        <v>14.84</v>
      </c>
      <c r="I87" s="10">
        <f t="shared" si="24"/>
        <v>7.4318181818181817</v>
      </c>
      <c r="J87" s="11">
        <f t="shared" si="25"/>
        <v>-0.16347237880496046</v>
      </c>
      <c r="K87" s="12">
        <f t="shared" si="26"/>
        <v>53.223500000000001</v>
      </c>
      <c r="L87" s="10">
        <f t="shared" si="27"/>
        <v>4.801558752997602</v>
      </c>
      <c r="M87" s="11">
        <f t="shared" si="28"/>
        <v>-4.5635198952634903E-3</v>
      </c>
      <c r="N87" s="15">
        <v>15.63</v>
      </c>
      <c r="O87" s="10">
        <f t="shared" si="37"/>
        <v>10.164285714285716</v>
      </c>
      <c r="P87" s="11">
        <f t="shared" si="29"/>
        <v>-3.1887755102040227E-3</v>
      </c>
      <c r="Q87" s="12">
        <v>12</v>
      </c>
      <c r="R87" s="10">
        <f t="shared" si="38"/>
        <v>4.5813953488372094</v>
      </c>
      <c r="S87" s="11">
        <f t="shared" si="30"/>
        <v>-1.7199017199017286E-2</v>
      </c>
      <c r="T87" s="15">
        <v>15.88</v>
      </c>
      <c r="U87" s="10">
        <f t="shared" si="39"/>
        <v>1.3595839524517088</v>
      </c>
      <c r="V87" s="11">
        <f t="shared" si="31"/>
        <v>-0.10333145115753817</v>
      </c>
      <c r="W87" s="12">
        <f t="shared" si="32"/>
        <v>44.018999999999998</v>
      </c>
      <c r="X87" s="10">
        <f t="shared" si="40"/>
        <v>4.9727272727272736</v>
      </c>
      <c r="Y87" s="11">
        <f t="shared" si="33"/>
        <v>3.0503792489933401E-2</v>
      </c>
      <c r="Z87" s="12">
        <f t="shared" si="34"/>
        <v>42.558900000000008</v>
      </c>
      <c r="AA87" s="10">
        <f t="shared" si="41"/>
        <v>4.7384849792352091</v>
      </c>
      <c r="AB87" s="11">
        <f t="shared" si="35"/>
        <v>-1.3309994667655922E-2</v>
      </c>
    </row>
    <row r="88" spans="1:28" x14ac:dyDescent="0.3">
      <c r="A88" s="8">
        <v>40786</v>
      </c>
      <c r="B88" s="15">
        <v>73.11</v>
      </c>
      <c r="C88" s="10">
        <f t="shared" si="21"/>
        <v>4.6065950920245404</v>
      </c>
      <c r="D88" s="11">
        <f t="shared" si="22"/>
        <v>4.2789901583226264E-2</v>
      </c>
      <c r="E88" s="12">
        <v>40.409999999999997</v>
      </c>
      <c r="F88" s="10">
        <f t="shared" si="36"/>
        <v>5.1227272727272721</v>
      </c>
      <c r="G88" s="11">
        <f t="shared" si="23"/>
        <v>-2.9771908763505439E-2</v>
      </c>
      <c r="H88" s="13">
        <v>16.25</v>
      </c>
      <c r="I88" s="10">
        <f t="shared" si="24"/>
        <v>8.232954545454545</v>
      </c>
      <c r="J88" s="11">
        <f t="shared" si="25"/>
        <v>-4.4117647058823484E-2</v>
      </c>
      <c r="K88" s="12">
        <f t="shared" si="26"/>
        <v>53.563000000000002</v>
      </c>
      <c r="L88" s="10">
        <f t="shared" si="27"/>
        <v>4.8385655112273822</v>
      </c>
      <c r="M88" s="11">
        <f t="shared" si="28"/>
        <v>2.2721631374944984E-2</v>
      </c>
      <c r="N88" s="15">
        <v>16.260000000000002</v>
      </c>
      <c r="O88" s="10">
        <f t="shared" si="37"/>
        <v>10.614285714285716</v>
      </c>
      <c r="P88" s="11">
        <f t="shared" si="29"/>
        <v>7.4686054196959839E-2</v>
      </c>
      <c r="Q88" s="12">
        <v>12.47</v>
      </c>
      <c r="R88" s="10">
        <f t="shared" si="38"/>
        <v>4.8000000000000007</v>
      </c>
      <c r="S88" s="11">
        <f t="shared" si="30"/>
        <v>6.7636986301369939E-2</v>
      </c>
      <c r="T88" s="15">
        <v>17.059999999999999</v>
      </c>
      <c r="U88" s="10">
        <f t="shared" si="39"/>
        <v>1.5349182763744422</v>
      </c>
      <c r="V88" s="11">
        <f t="shared" si="31"/>
        <v>2.3395320935812647E-2</v>
      </c>
      <c r="W88" s="12">
        <f t="shared" si="32"/>
        <v>43.927</v>
      </c>
      <c r="X88" s="10">
        <f t="shared" si="40"/>
        <v>4.9602442333785621</v>
      </c>
      <c r="Y88" s="11">
        <f t="shared" si="33"/>
        <v>4.7626997376579938E-2</v>
      </c>
      <c r="Z88" s="12">
        <f t="shared" si="34"/>
        <v>43.080100000000002</v>
      </c>
      <c r="AA88" s="10">
        <f t="shared" si="41"/>
        <v>4.8087616633407038</v>
      </c>
      <c r="AB88" s="11">
        <f t="shared" si="35"/>
        <v>2.2415724470519205E-2</v>
      </c>
    </row>
    <row r="89" spans="1:28" x14ac:dyDescent="0.3">
      <c r="A89" s="8">
        <v>40753</v>
      </c>
      <c r="B89" s="15">
        <v>78.03</v>
      </c>
      <c r="C89" s="10">
        <f t="shared" si="21"/>
        <v>4.9838957055214728</v>
      </c>
      <c r="D89" s="11">
        <f t="shared" si="22"/>
        <v>8.9500139625802833E-2</v>
      </c>
      <c r="E89" s="12">
        <v>45.39</v>
      </c>
      <c r="F89" s="10">
        <f t="shared" si="36"/>
        <v>5.8772727272727279</v>
      </c>
      <c r="G89" s="11">
        <f t="shared" si="23"/>
        <v>7.9429250891795533E-2</v>
      </c>
      <c r="H89" s="13">
        <v>17.75</v>
      </c>
      <c r="I89" s="10">
        <f t="shared" si="24"/>
        <v>9.0852272727272734</v>
      </c>
      <c r="J89" s="11">
        <f t="shared" si="25"/>
        <v>4.6580188679245182E-2</v>
      </c>
      <c r="K89" s="12">
        <f t="shared" si="26"/>
        <v>57.814000000000007</v>
      </c>
      <c r="L89" s="10">
        <f t="shared" si="27"/>
        <v>5.3019402659690442</v>
      </c>
      <c r="M89" s="11">
        <f t="shared" si="28"/>
        <v>8.4782017243482111E-2</v>
      </c>
      <c r="N89" s="15">
        <v>17.559999999999999</v>
      </c>
      <c r="O89" s="10">
        <f t="shared" si="37"/>
        <v>11.542857142857143</v>
      </c>
      <c r="P89" s="11">
        <f t="shared" si="29"/>
        <v>0.13290322580645153</v>
      </c>
      <c r="Q89" s="12">
        <v>13.63</v>
      </c>
      <c r="R89" s="10">
        <f t="shared" si="38"/>
        <v>5.3395348837209307</v>
      </c>
      <c r="S89" s="11">
        <f t="shared" si="30"/>
        <v>0.11356209150326801</v>
      </c>
      <c r="T89" s="15">
        <v>19.13</v>
      </c>
      <c r="U89" s="10">
        <f t="shared" si="39"/>
        <v>1.8424962852897471</v>
      </c>
      <c r="V89" s="11">
        <f t="shared" si="31"/>
        <v>0.12463256907701337</v>
      </c>
      <c r="W89" s="12">
        <f t="shared" si="32"/>
        <v>47.009</v>
      </c>
      <c r="X89" s="10">
        <f t="shared" si="40"/>
        <v>5.378426051560381</v>
      </c>
      <c r="Y89" s="11">
        <f t="shared" si="33"/>
        <v>9.557658245548617E-2</v>
      </c>
      <c r="Z89" s="12">
        <f t="shared" si="34"/>
        <v>46.605699999999999</v>
      </c>
      <c r="AA89" s="10">
        <f t="shared" si="41"/>
        <v>5.2841405533682098</v>
      </c>
      <c r="AB89" s="11">
        <f t="shared" si="35"/>
        <v>8.6790349735797356E-2</v>
      </c>
    </row>
    <row r="90" spans="1:28" x14ac:dyDescent="0.3">
      <c r="A90" s="8">
        <v>40724</v>
      </c>
      <c r="B90" s="15">
        <v>78.27</v>
      </c>
      <c r="C90" s="10">
        <f t="shared" si="21"/>
        <v>5.0023006134969323</v>
      </c>
      <c r="D90" s="11">
        <f t="shared" si="22"/>
        <v>9.9297752808988671E-2</v>
      </c>
      <c r="E90" s="12">
        <v>46.37</v>
      </c>
      <c r="F90" s="10">
        <f t="shared" si="36"/>
        <v>6.0257575757575754</v>
      </c>
      <c r="G90" s="11">
        <f t="shared" si="23"/>
        <v>0.15262242107879698</v>
      </c>
      <c r="H90" s="13">
        <v>17.760000000000002</v>
      </c>
      <c r="I90" s="10">
        <f t="shared" si="24"/>
        <v>9.0909090909090917</v>
      </c>
      <c r="J90" s="11">
        <f t="shared" si="25"/>
        <v>6.3473053892215692E-2</v>
      </c>
      <c r="K90" s="12">
        <f t="shared" si="26"/>
        <v>58.193000000000005</v>
      </c>
      <c r="L90" s="10">
        <f t="shared" si="27"/>
        <v>5.3432526705908012</v>
      </c>
      <c r="M90" s="11">
        <f t="shared" si="28"/>
        <v>0.10722541977833799</v>
      </c>
      <c r="N90" s="15">
        <v>17.940000000000001</v>
      </c>
      <c r="O90" s="10">
        <f t="shared" si="37"/>
        <v>11.814285714285717</v>
      </c>
      <c r="P90" s="11">
        <f t="shared" si="29"/>
        <v>0.16342412451361876</v>
      </c>
      <c r="Q90" s="12">
        <v>14.11</v>
      </c>
      <c r="R90" s="10">
        <f t="shared" si="38"/>
        <v>5.5627906976744184</v>
      </c>
      <c r="S90" s="11">
        <f t="shared" si="30"/>
        <v>0.16611570247933893</v>
      </c>
      <c r="T90" s="15">
        <v>19.77</v>
      </c>
      <c r="U90" s="10">
        <f t="shared" si="39"/>
        <v>1.9375928677563148</v>
      </c>
      <c r="V90" s="11">
        <f t="shared" si="31"/>
        <v>0.22037037037037033</v>
      </c>
      <c r="W90" s="12">
        <f t="shared" si="32"/>
        <v>47.338999999999999</v>
      </c>
      <c r="X90" s="10">
        <f t="shared" si="40"/>
        <v>5.4232021709633651</v>
      </c>
      <c r="Y90" s="11">
        <f t="shared" si="33"/>
        <v>0.11004549078459869</v>
      </c>
      <c r="Z90" s="12">
        <f t="shared" si="34"/>
        <v>46.998699999999999</v>
      </c>
      <c r="AA90" s="10">
        <f t="shared" si="41"/>
        <v>5.3371312226956462</v>
      </c>
      <c r="AB90" s="11">
        <f t="shared" si="35"/>
        <v>0.11266388571915575</v>
      </c>
    </row>
    <row r="91" spans="1:28" x14ac:dyDescent="0.3">
      <c r="A91" s="8">
        <v>40694</v>
      </c>
      <c r="B91" s="15">
        <v>80.06</v>
      </c>
      <c r="C91" s="10">
        <f t="shared" si="21"/>
        <v>5.1395705521472399</v>
      </c>
      <c r="D91" s="11">
        <f t="shared" si="22"/>
        <v>7.1180090982071231E-2</v>
      </c>
      <c r="E91" s="12">
        <v>47.69</v>
      </c>
      <c r="F91" s="10">
        <f t="shared" si="36"/>
        <v>6.2257575757575756</v>
      </c>
      <c r="G91" s="11">
        <f t="shared" si="23"/>
        <v>0.17782168436651014</v>
      </c>
      <c r="H91" s="13">
        <v>18.28</v>
      </c>
      <c r="I91" s="10">
        <f t="shared" si="24"/>
        <v>9.3863636363636367</v>
      </c>
      <c r="J91" s="11">
        <f t="shared" si="25"/>
        <v>0.10855063674954546</v>
      </c>
      <c r="K91" s="12">
        <f t="shared" si="26"/>
        <v>59.611500000000007</v>
      </c>
      <c r="L91" s="10">
        <f t="shared" si="27"/>
        <v>5.4978744277305438</v>
      </c>
      <c r="M91" s="11">
        <f t="shared" si="28"/>
        <v>9.3237357296776846E-2</v>
      </c>
      <c r="N91" s="15">
        <v>18.7</v>
      </c>
      <c r="O91" s="10">
        <f t="shared" si="37"/>
        <v>12.357142857142858</v>
      </c>
      <c r="P91" s="11">
        <f t="shared" si="29"/>
        <v>0.14093959731543615</v>
      </c>
      <c r="Q91" s="12">
        <v>14.57</v>
      </c>
      <c r="R91" s="10">
        <f t="shared" si="38"/>
        <v>5.7767441860465123</v>
      </c>
      <c r="S91" s="11">
        <f t="shared" si="30"/>
        <v>0.10798479087452462</v>
      </c>
      <c r="T91" s="15">
        <v>20.66</v>
      </c>
      <c r="U91" s="10">
        <f t="shared" si="39"/>
        <v>2.0698365527488853</v>
      </c>
      <c r="V91" s="11">
        <f t="shared" si="31"/>
        <v>0.26826273787599764</v>
      </c>
      <c r="W91" s="12">
        <f t="shared" si="32"/>
        <v>48.554000000000002</v>
      </c>
      <c r="X91" s="10">
        <f t="shared" si="40"/>
        <v>5.5880597014925382</v>
      </c>
      <c r="Y91" s="11">
        <f t="shared" si="33"/>
        <v>8.0971569784268782E-2</v>
      </c>
      <c r="Z91" s="12">
        <f t="shared" si="34"/>
        <v>48.214200000000005</v>
      </c>
      <c r="AA91" s="10">
        <f t="shared" si="41"/>
        <v>5.5010247559462808</v>
      </c>
      <c r="AB91" s="11">
        <f t="shared" si="35"/>
        <v>0.10113026736795461</v>
      </c>
    </row>
    <row r="92" spans="1:28" x14ac:dyDescent="0.3">
      <c r="A92" s="8">
        <v>40662</v>
      </c>
      <c r="B92" s="15">
        <v>78.900000000000006</v>
      </c>
      <c r="C92" s="10">
        <f t="shared" si="21"/>
        <v>5.0506134969325158</v>
      </c>
      <c r="D92" s="11">
        <f t="shared" si="22"/>
        <v>5.9202577527184941E-2</v>
      </c>
      <c r="E92" s="12">
        <v>47.71</v>
      </c>
      <c r="F92" s="10">
        <f t="shared" si="36"/>
        <v>6.2287878787878794</v>
      </c>
      <c r="G92" s="11">
        <f t="shared" si="23"/>
        <v>0.11524076671341743</v>
      </c>
      <c r="H92" s="13">
        <v>18.309999999999999</v>
      </c>
      <c r="I92" s="10">
        <f t="shared" si="24"/>
        <v>9.4034090909090899</v>
      </c>
      <c r="J92" s="11">
        <f t="shared" si="25"/>
        <v>8.6002372479240696E-2</v>
      </c>
      <c r="K92" s="12">
        <f t="shared" si="26"/>
        <v>58.984500000000004</v>
      </c>
      <c r="L92" s="10">
        <f t="shared" si="27"/>
        <v>5.4295291039895366</v>
      </c>
      <c r="M92" s="11">
        <f t="shared" si="28"/>
        <v>7.1734212749720694E-2</v>
      </c>
      <c r="N92" s="15">
        <v>18.350000000000001</v>
      </c>
      <c r="O92" s="10">
        <f t="shared" si="37"/>
        <v>12.107142857142859</v>
      </c>
      <c r="P92" s="11">
        <f t="shared" si="29"/>
        <v>0.12026862026862051</v>
      </c>
      <c r="Q92" s="12">
        <v>14.45</v>
      </c>
      <c r="R92" s="10">
        <f t="shared" si="38"/>
        <v>5.720930232558139</v>
      </c>
      <c r="S92" s="11">
        <f t="shared" si="30"/>
        <v>9.5526914329037149E-2</v>
      </c>
      <c r="T92" s="15">
        <v>20.67</v>
      </c>
      <c r="U92" s="10">
        <f t="shared" si="39"/>
        <v>2.0713224368499259</v>
      </c>
      <c r="V92" s="11">
        <f t="shared" si="31"/>
        <v>0.18046830382638501</v>
      </c>
      <c r="W92" s="12">
        <f t="shared" si="32"/>
        <v>47.845000000000006</v>
      </c>
      <c r="X92" s="10">
        <f t="shared" si="40"/>
        <v>5.4918588873812766</v>
      </c>
      <c r="Y92" s="11">
        <f t="shared" si="33"/>
        <v>6.8040270553831883E-2</v>
      </c>
      <c r="Z92" s="12">
        <f t="shared" si="34"/>
        <v>47.733700000000006</v>
      </c>
      <c r="AA92" s="10">
        <f t="shared" si="41"/>
        <v>5.4362359096057382</v>
      </c>
      <c r="AB92" s="11">
        <f t="shared" si="35"/>
        <v>7.7624488376870859E-2</v>
      </c>
    </row>
    <row r="93" spans="1:28" x14ac:dyDescent="0.3">
      <c r="A93" s="8">
        <v>40633</v>
      </c>
      <c r="B93" s="15">
        <v>80.28</v>
      </c>
      <c r="C93" s="10">
        <f t="shared" si="21"/>
        <v>5.1564417177914113</v>
      </c>
      <c r="D93" s="11">
        <f t="shared" si="22"/>
        <v>0.10396039603960405</v>
      </c>
      <c r="E93" s="12">
        <v>46.39</v>
      </c>
      <c r="F93" s="10">
        <f t="shared" si="36"/>
        <v>6.0287878787878793</v>
      </c>
      <c r="G93" s="11">
        <f t="shared" si="23"/>
        <v>8.3625321186638679E-2</v>
      </c>
      <c r="H93" s="13">
        <v>18.48</v>
      </c>
      <c r="I93" s="10">
        <f t="shared" si="24"/>
        <v>9.5</v>
      </c>
      <c r="J93" s="11">
        <f t="shared" si="25"/>
        <v>0.12682926829268304</v>
      </c>
      <c r="K93" s="12">
        <f t="shared" si="26"/>
        <v>59.447500000000005</v>
      </c>
      <c r="L93" s="10">
        <f t="shared" si="27"/>
        <v>5.4799978199258783</v>
      </c>
      <c r="M93" s="11">
        <f t="shared" si="28"/>
        <v>0.10131811739859398</v>
      </c>
      <c r="N93" s="15">
        <v>18.64</v>
      </c>
      <c r="O93" s="10">
        <f t="shared" si="37"/>
        <v>12.314285714285715</v>
      </c>
      <c r="P93" s="11">
        <f t="shared" si="29"/>
        <v>0.2127521145087834</v>
      </c>
      <c r="Q93" s="12">
        <v>14.72</v>
      </c>
      <c r="R93" s="10">
        <f t="shared" si="38"/>
        <v>5.8465116279069775</v>
      </c>
      <c r="S93" s="11">
        <f t="shared" si="30"/>
        <v>0.19772172497965834</v>
      </c>
      <c r="T93" s="15">
        <v>20.09</v>
      </c>
      <c r="U93" s="10">
        <f t="shared" si="39"/>
        <v>1.9851411589895984</v>
      </c>
      <c r="V93" s="11">
        <f t="shared" si="31"/>
        <v>0.18106995884773647</v>
      </c>
      <c r="W93" s="12">
        <f t="shared" si="32"/>
        <v>48.676000000000002</v>
      </c>
      <c r="X93" s="10">
        <f t="shared" si="40"/>
        <v>5.6046132971506113</v>
      </c>
      <c r="Y93" s="11">
        <f t="shared" si="33"/>
        <v>0.12081788666559223</v>
      </c>
      <c r="Z93" s="12">
        <f t="shared" si="34"/>
        <v>48.049399999999999</v>
      </c>
      <c r="AA93" s="10">
        <f t="shared" si="41"/>
        <v>5.4788037322690242</v>
      </c>
      <c r="AB93" s="11">
        <f t="shared" si="35"/>
        <v>0.10855687394593483</v>
      </c>
    </row>
    <row r="94" spans="1:28" x14ac:dyDescent="0.3">
      <c r="A94" s="8">
        <v>40602</v>
      </c>
      <c r="B94" s="15">
        <v>82.42</v>
      </c>
      <c r="C94" s="10">
        <f t="shared" si="21"/>
        <v>5.3205521472392645</v>
      </c>
      <c r="D94" s="11">
        <f t="shared" si="22"/>
        <v>0.20391469471224077</v>
      </c>
      <c r="E94" s="12">
        <v>47.94</v>
      </c>
      <c r="F94" s="10">
        <f t="shared" si="36"/>
        <v>6.2636363636363637</v>
      </c>
      <c r="G94" s="11">
        <f t="shared" si="23"/>
        <v>0.19969969969969958</v>
      </c>
      <c r="H94" s="13">
        <v>17.829999999999998</v>
      </c>
      <c r="I94" s="10">
        <f t="shared" si="24"/>
        <v>9.1306818181818166</v>
      </c>
      <c r="J94" s="11">
        <f t="shared" si="25"/>
        <v>0.18001323626737253</v>
      </c>
      <c r="K94" s="12">
        <f t="shared" si="26"/>
        <v>60.882000000000005</v>
      </c>
      <c r="L94" s="10">
        <f t="shared" si="27"/>
        <v>5.6363636363636376</v>
      </c>
      <c r="M94" s="11">
        <f t="shared" si="28"/>
        <v>0.20165794927464731</v>
      </c>
      <c r="N94" s="15">
        <v>18.84</v>
      </c>
      <c r="O94" s="10">
        <f t="shared" si="37"/>
        <v>12.457142857142857</v>
      </c>
      <c r="P94" s="11">
        <f t="shared" si="29"/>
        <v>0.3110647181628392</v>
      </c>
      <c r="Q94" s="12">
        <v>14.76</v>
      </c>
      <c r="R94" s="10">
        <f t="shared" si="38"/>
        <v>5.8651162790697677</v>
      </c>
      <c r="S94" s="11">
        <f t="shared" si="30"/>
        <v>0.30619469026548662</v>
      </c>
      <c r="T94" s="15">
        <v>20.2</v>
      </c>
      <c r="U94" s="10">
        <f t="shared" si="39"/>
        <v>2.0014858841010397</v>
      </c>
      <c r="V94" s="11">
        <f t="shared" si="31"/>
        <v>0.2965340179717586</v>
      </c>
      <c r="W94" s="12">
        <f t="shared" si="32"/>
        <v>49.814</v>
      </c>
      <c r="X94" s="10">
        <f t="shared" si="40"/>
        <v>5.7590230664857538</v>
      </c>
      <c r="Y94" s="11">
        <f t="shared" si="33"/>
        <v>0.22090144849390958</v>
      </c>
      <c r="Z94" s="12">
        <f t="shared" si="34"/>
        <v>49.091000000000001</v>
      </c>
      <c r="AA94" s="10">
        <f t="shared" si="41"/>
        <v>5.6192492314330398</v>
      </c>
      <c r="AB94" s="11">
        <f t="shared" si="35"/>
        <v>0.20855746624158344</v>
      </c>
    </row>
    <row r="95" spans="1:28" x14ac:dyDescent="0.3">
      <c r="A95" s="8">
        <v>40574</v>
      </c>
      <c r="B95" s="15">
        <v>80.09</v>
      </c>
      <c r="C95" s="10">
        <f t="shared" si="21"/>
        <v>5.1418711656441722</v>
      </c>
      <c r="D95" s="11">
        <f t="shared" si="22"/>
        <v>0.23519432449105482</v>
      </c>
      <c r="E95" s="12">
        <v>46.75</v>
      </c>
      <c r="F95" s="10">
        <f t="shared" si="36"/>
        <v>6.0833333333333339</v>
      </c>
      <c r="G95" s="11">
        <f t="shared" si="23"/>
        <v>0.1652542372881356</v>
      </c>
      <c r="H95" s="13">
        <v>18.399999999999999</v>
      </c>
      <c r="I95" s="10">
        <f t="shared" si="24"/>
        <v>9.4545454545454533</v>
      </c>
      <c r="J95" s="11">
        <f t="shared" si="25"/>
        <v>0.24324324324324298</v>
      </c>
      <c r="K95" s="12">
        <f t="shared" si="26"/>
        <v>59.417000000000009</v>
      </c>
      <c r="L95" s="10">
        <f t="shared" si="27"/>
        <v>5.4766732068890356</v>
      </c>
      <c r="M95" s="11">
        <f t="shared" si="28"/>
        <v>0.22126531283400475</v>
      </c>
      <c r="N95" s="15">
        <v>17.98</v>
      </c>
      <c r="O95" s="10">
        <f t="shared" si="37"/>
        <v>11.842857142857143</v>
      </c>
      <c r="P95" s="11">
        <f t="shared" si="29"/>
        <v>0.34782608695652173</v>
      </c>
      <c r="Q95" s="12">
        <v>14.01</v>
      </c>
      <c r="R95" s="10">
        <f t="shared" si="38"/>
        <v>5.5162790697674424</v>
      </c>
      <c r="S95" s="11">
        <f t="shared" si="30"/>
        <v>0.32922201138519935</v>
      </c>
      <c r="T95" s="15">
        <v>20.03</v>
      </c>
      <c r="U95" s="10">
        <f t="shared" si="39"/>
        <v>1.9762258543833582</v>
      </c>
      <c r="V95" s="11">
        <f t="shared" si="31"/>
        <v>0.26054122089364373</v>
      </c>
      <c r="W95" s="12">
        <f t="shared" si="32"/>
        <v>48.241</v>
      </c>
      <c r="X95" s="10">
        <f t="shared" si="40"/>
        <v>5.5455902306648586</v>
      </c>
      <c r="Y95" s="11">
        <f t="shared" si="33"/>
        <v>0.25203737347521415</v>
      </c>
      <c r="Z95" s="12">
        <f t="shared" si="34"/>
        <v>47.925700000000006</v>
      </c>
      <c r="AA95" s="10">
        <f t="shared" si="41"/>
        <v>5.4621244808802114</v>
      </c>
      <c r="AB95" s="11">
        <f t="shared" si="35"/>
        <v>0.22703927492447118</v>
      </c>
    </row>
    <row r="96" spans="1:28" x14ac:dyDescent="0.3">
      <c r="A96" s="8">
        <v>40543</v>
      </c>
      <c r="B96" s="15">
        <v>81.2</v>
      </c>
      <c r="C96" s="10">
        <f t="shared" si="21"/>
        <v>5.2269938650306758</v>
      </c>
      <c r="D96" s="11">
        <f t="shared" si="22"/>
        <v>0.23123578468536765</v>
      </c>
      <c r="E96" s="12">
        <v>46.34</v>
      </c>
      <c r="F96" s="10">
        <f t="shared" si="36"/>
        <v>6.0212121212121223</v>
      </c>
      <c r="G96" s="11">
        <f t="shared" si="23"/>
        <v>0.13079551000488054</v>
      </c>
      <c r="H96" s="13">
        <v>19.28</v>
      </c>
      <c r="I96" s="10">
        <f t="shared" si="24"/>
        <v>9.954545454545455</v>
      </c>
      <c r="J96" s="11">
        <f t="shared" si="25"/>
        <v>0.28619079386257518</v>
      </c>
      <c r="K96" s="12">
        <f t="shared" si="26"/>
        <v>60.101000000000006</v>
      </c>
      <c r="L96" s="10">
        <f t="shared" si="27"/>
        <v>5.5512317418792252</v>
      </c>
      <c r="M96" s="11">
        <f t="shared" si="28"/>
        <v>0.21378154315315401</v>
      </c>
      <c r="N96" s="15">
        <v>18.37</v>
      </c>
      <c r="O96" s="10">
        <f t="shared" si="37"/>
        <v>12.121428571428574</v>
      </c>
      <c r="P96" s="11">
        <f t="shared" si="29"/>
        <v>0.35471976401179939</v>
      </c>
      <c r="Q96" s="12">
        <v>14.58</v>
      </c>
      <c r="R96" s="10">
        <f t="shared" si="38"/>
        <v>5.7813953488372096</v>
      </c>
      <c r="S96" s="11">
        <f t="shared" si="30"/>
        <v>0.34501845018450195</v>
      </c>
      <c r="T96" s="15">
        <v>20.010000000000002</v>
      </c>
      <c r="U96" s="10">
        <f t="shared" si="39"/>
        <v>1.973254086181278</v>
      </c>
      <c r="V96" s="11">
        <f t="shared" si="31"/>
        <v>0.30273437500000022</v>
      </c>
      <c r="W96" s="12">
        <f t="shared" si="32"/>
        <v>49.027000000000001</v>
      </c>
      <c r="X96" s="10">
        <f t="shared" si="40"/>
        <v>5.6522388059701498</v>
      </c>
      <c r="Y96" s="11">
        <f t="shared" si="33"/>
        <v>0.25033791538088801</v>
      </c>
      <c r="Z96" s="12">
        <f t="shared" si="34"/>
        <v>48.520700000000005</v>
      </c>
      <c r="AA96" s="10">
        <f t="shared" si="41"/>
        <v>5.5423520845693321</v>
      </c>
      <c r="AB96" s="11">
        <f t="shared" si="35"/>
        <v>0.22197149613795109</v>
      </c>
    </row>
    <row r="97" spans="1:28" x14ac:dyDescent="0.3">
      <c r="A97" s="8">
        <v>40512</v>
      </c>
      <c r="B97" s="15">
        <v>77.36</v>
      </c>
      <c r="C97" s="10">
        <f t="shared" si="21"/>
        <v>4.9325153374233128</v>
      </c>
      <c r="D97" s="11">
        <f t="shared" si="22"/>
        <v>0.2611672644277796</v>
      </c>
      <c r="E97" s="12">
        <v>43.69</v>
      </c>
      <c r="F97" s="10">
        <f t="shared" si="36"/>
        <v>5.6196969696969701</v>
      </c>
      <c r="G97" s="11">
        <f t="shared" si="23"/>
        <v>0.12227074235807844</v>
      </c>
      <c r="H97" s="13">
        <v>18.420000000000002</v>
      </c>
      <c r="I97" s="10">
        <f t="shared" si="24"/>
        <v>9.4659090909090917</v>
      </c>
      <c r="J97" s="11">
        <f t="shared" si="25"/>
        <v>0.33188720173535802</v>
      </c>
      <c r="K97" s="12">
        <f t="shared" si="26"/>
        <v>57.154499999999999</v>
      </c>
      <c r="L97" s="10">
        <f t="shared" si="27"/>
        <v>5.230052321778941</v>
      </c>
      <c r="M97" s="11">
        <f t="shared" si="28"/>
        <v>0.23616052600274684</v>
      </c>
      <c r="N97" s="15">
        <v>17.559999999999999</v>
      </c>
      <c r="O97" s="10">
        <f t="shared" si="37"/>
        <v>11.542857142857143</v>
      </c>
      <c r="P97" s="11">
        <f t="shared" si="29"/>
        <v>0.45244003308519432</v>
      </c>
      <c r="Q97" s="12">
        <v>13.77</v>
      </c>
      <c r="R97" s="10">
        <f t="shared" si="38"/>
        <v>5.4046511627906977</v>
      </c>
      <c r="S97" s="11">
        <f t="shared" si="30"/>
        <v>0.44794952681388001</v>
      </c>
      <c r="T97" s="15">
        <v>18.41</v>
      </c>
      <c r="U97" s="10">
        <f t="shared" si="39"/>
        <v>1.7355126300148589</v>
      </c>
      <c r="V97" s="11">
        <f t="shared" si="31"/>
        <v>0.24983027834351668</v>
      </c>
      <c r="W97" s="12">
        <f t="shared" si="32"/>
        <v>46.701999999999998</v>
      </c>
      <c r="X97" s="10">
        <f t="shared" si="40"/>
        <v>5.3367706919945732</v>
      </c>
      <c r="Y97" s="11">
        <f t="shared" si="33"/>
        <v>0.29014613663360844</v>
      </c>
      <c r="Z97" s="12">
        <f t="shared" si="34"/>
        <v>46.103599999999993</v>
      </c>
      <c r="AA97" s="10">
        <f t="shared" si="41"/>
        <v>5.2164392427592885</v>
      </c>
      <c r="AB97" s="11">
        <f t="shared" si="35"/>
        <v>0.24546763522804316</v>
      </c>
    </row>
    <row r="98" spans="1:28" x14ac:dyDescent="0.3">
      <c r="A98" s="8">
        <v>40480</v>
      </c>
      <c r="B98" s="15">
        <v>72.63</v>
      </c>
      <c r="C98" s="10">
        <f t="shared" si="21"/>
        <v>4.5697852760736195</v>
      </c>
      <c r="D98" s="11">
        <f t="shared" si="22"/>
        <v>0.23415463041631246</v>
      </c>
      <c r="E98" s="12">
        <v>44.28</v>
      </c>
      <c r="F98" s="10">
        <f t="shared" si="36"/>
        <v>5.7090909090909099</v>
      </c>
      <c r="G98" s="11">
        <f t="shared" si="23"/>
        <v>0.15372589890568</v>
      </c>
      <c r="H98" s="13">
        <v>17.77</v>
      </c>
      <c r="I98" s="10">
        <f t="shared" si="24"/>
        <v>9.0965909090909083</v>
      </c>
      <c r="J98" s="11">
        <f t="shared" si="25"/>
        <v>0.3251304996271438</v>
      </c>
      <c r="K98" s="12">
        <f t="shared" si="26"/>
        <v>54.570500000000003</v>
      </c>
      <c r="L98" s="10">
        <f t="shared" si="27"/>
        <v>4.9483867451493353</v>
      </c>
      <c r="M98" s="11">
        <f t="shared" si="28"/>
        <v>0.2223342181007737</v>
      </c>
      <c r="N98" s="15">
        <v>15.9</v>
      </c>
      <c r="O98" s="10">
        <f t="shared" si="37"/>
        <v>10.357142857142858</v>
      </c>
      <c r="P98" s="11">
        <f t="shared" si="29"/>
        <v>0.34860050890585259</v>
      </c>
      <c r="Q98" s="12">
        <v>12.43</v>
      </c>
      <c r="R98" s="10">
        <f t="shared" si="38"/>
        <v>4.7813953488372096</v>
      </c>
      <c r="S98" s="11">
        <f t="shared" si="30"/>
        <v>0.33369098712446355</v>
      </c>
      <c r="T98" s="15">
        <v>18.37</v>
      </c>
      <c r="U98" s="10">
        <f t="shared" si="39"/>
        <v>1.7295690936106984</v>
      </c>
      <c r="V98" s="11">
        <f t="shared" si="31"/>
        <v>0.24037812288993932</v>
      </c>
      <c r="W98" s="12">
        <f t="shared" si="32"/>
        <v>43.570999999999991</v>
      </c>
      <c r="X98" s="10">
        <f t="shared" si="40"/>
        <v>4.9119402985074618</v>
      </c>
      <c r="Y98" s="11">
        <f t="shared" si="33"/>
        <v>0.2511054958938721</v>
      </c>
      <c r="Z98" s="12">
        <f t="shared" si="34"/>
        <v>44.014700000000005</v>
      </c>
      <c r="AA98" s="10">
        <f t="shared" si="41"/>
        <v>4.9347796774715489</v>
      </c>
      <c r="AB98" s="11">
        <f t="shared" si="35"/>
        <v>0.22882931677573537</v>
      </c>
    </row>
    <row r="99" spans="1:28" x14ac:dyDescent="0.3">
      <c r="A99" s="8">
        <v>40451</v>
      </c>
      <c r="B99" s="15">
        <v>71.14</v>
      </c>
      <c r="C99" s="10">
        <f t="shared" si="21"/>
        <v>4.4555214723926388</v>
      </c>
      <c r="D99" s="11">
        <f t="shared" si="22"/>
        <v>0.17645113279312064</v>
      </c>
      <c r="E99" s="12">
        <v>43.17</v>
      </c>
      <c r="F99" s="10">
        <f t="shared" si="36"/>
        <v>5.5409090909090919</v>
      </c>
      <c r="G99" s="11">
        <f t="shared" si="23"/>
        <v>0.10409207161125322</v>
      </c>
      <c r="H99" s="13">
        <v>17.739999999999998</v>
      </c>
      <c r="I99" s="10">
        <f t="shared" si="24"/>
        <v>9.0795454545454533</v>
      </c>
      <c r="J99" s="11">
        <f t="shared" si="25"/>
        <v>0.31019202363367793</v>
      </c>
      <c r="K99" s="12">
        <f t="shared" si="26"/>
        <v>53.467500000000001</v>
      </c>
      <c r="L99" s="10">
        <f t="shared" si="27"/>
        <v>4.8281556572923483</v>
      </c>
      <c r="M99" s="11">
        <f t="shared" si="28"/>
        <v>0.16890569832646496</v>
      </c>
      <c r="N99" s="15">
        <v>15.68</v>
      </c>
      <c r="O99" s="10">
        <f t="shared" si="37"/>
        <v>10.200000000000001</v>
      </c>
      <c r="P99" s="11">
        <f t="shared" si="29"/>
        <v>0.25641025641025639</v>
      </c>
      <c r="Q99" s="12">
        <v>12.21</v>
      </c>
      <c r="R99" s="10">
        <f t="shared" si="38"/>
        <v>4.6790697674418613</v>
      </c>
      <c r="S99" s="11">
        <f t="shared" si="30"/>
        <v>0.22100000000000009</v>
      </c>
      <c r="T99" s="15">
        <v>17.71</v>
      </c>
      <c r="U99" s="10">
        <f t="shared" si="39"/>
        <v>1.6315007429420505</v>
      </c>
      <c r="V99" s="11">
        <f t="shared" si="31"/>
        <v>0.16589861751152091</v>
      </c>
      <c r="W99" s="12">
        <f t="shared" si="32"/>
        <v>42.716000000000001</v>
      </c>
      <c r="X99" s="10">
        <f t="shared" si="40"/>
        <v>4.7959294436906381</v>
      </c>
      <c r="Y99" s="11">
        <f t="shared" si="33"/>
        <v>0.18724811695711385</v>
      </c>
      <c r="Z99" s="12">
        <f t="shared" si="34"/>
        <v>43.13300000000001</v>
      </c>
      <c r="AA99" s="10">
        <f t="shared" si="41"/>
        <v>4.8158945040720571</v>
      </c>
      <c r="AB99" s="11">
        <f t="shared" si="35"/>
        <v>0.17381803139942154</v>
      </c>
    </row>
    <row r="100" spans="1:28" x14ac:dyDescent="0.3">
      <c r="A100" s="8">
        <v>40421</v>
      </c>
      <c r="B100" s="15">
        <v>70.11</v>
      </c>
      <c r="C100" s="10">
        <f t="shared" si="21"/>
        <v>4.3765337423312882</v>
      </c>
      <c r="D100" s="11">
        <f t="shared" si="22"/>
        <v>0.18010435953543191</v>
      </c>
      <c r="E100" s="12">
        <v>41.65</v>
      </c>
      <c r="F100" s="10">
        <f t="shared" si="36"/>
        <v>5.3106060606060606</v>
      </c>
      <c r="G100" s="11">
        <f t="shared" si="23"/>
        <v>9.6052631578947389E-2</v>
      </c>
      <c r="H100" s="13">
        <v>17</v>
      </c>
      <c r="I100" s="10">
        <f t="shared" si="24"/>
        <v>8.6590909090909083</v>
      </c>
      <c r="J100" s="11">
        <f t="shared" si="25"/>
        <v>0.34706814580031708</v>
      </c>
      <c r="K100" s="12">
        <f t="shared" si="26"/>
        <v>52.373000000000005</v>
      </c>
      <c r="L100" s="10">
        <f t="shared" si="27"/>
        <v>4.7088511009374328</v>
      </c>
      <c r="M100" s="11">
        <f t="shared" si="28"/>
        <v>0.1716685868969452</v>
      </c>
      <c r="N100" s="15">
        <v>15.13</v>
      </c>
      <c r="O100" s="10">
        <f t="shared" si="37"/>
        <v>9.8071428571428587</v>
      </c>
      <c r="P100" s="11">
        <f t="shared" si="29"/>
        <v>0.25768911055694121</v>
      </c>
      <c r="Q100" s="12">
        <v>11.68</v>
      </c>
      <c r="R100" s="10">
        <f t="shared" si="38"/>
        <v>4.4325581395348834</v>
      </c>
      <c r="S100" s="11">
        <f t="shared" si="30"/>
        <v>0.21540062434963581</v>
      </c>
      <c r="T100" s="15">
        <v>16.670000000000002</v>
      </c>
      <c r="U100" s="10">
        <f t="shared" si="39"/>
        <v>1.4769687964338782</v>
      </c>
      <c r="V100" s="11">
        <f t="shared" si="31"/>
        <v>0.15924895688456187</v>
      </c>
      <c r="W100" s="12">
        <f t="shared" si="32"/>
        <v>41.93</v>
      </c>
      <c r="X100" s="10">
        <f t="shared" si="40"/>
        <v>4.6892808683853469</v>
      </c>
      <c r="Y100" s="11">
        <f t="shared" si="33"/>
        <v>0.18997616074469303</v>
      </c>
      <c r="Z100" s="12">
        <f t="shared" si="34"/>
        <v>42.135599999999997</v>
      </c>
      <c r="AA100" s="10">
        <f t="shared" si="41"/>
        <v>4.6814087697535181</v>
      </c>
      <c r="AB100" s="11">
        <f t="shared" si="35"/>
        <v>0.17644628099173554</v>
      </c>
    </row>
    <row r="101" spans="1:28" x14ac:dyDescent="0.3">
      <c r="A101" s="8">
        <v>40389</v>
      </c>
      <c r="B101" s="15">
        <v>71.62</v>
      </c>
      <c r="C101" s="10">
        <f t="shared" si="21"/>
        <v>4.4923312883435589</v>
      </c>
      <c r="D101" s="11">
        <f t="shared" si="22"/>
        <v>0.23910034602076147</v>
      </c>
      <c r="E101" s="12">
        <v>42.05</v>
      </c>
      <c r="F101" s="10">
        <f t="shared" si="36"/>
        <v>5.3712121212121211</v>
      </c>
      <c r="G101" s="11">
        <f t="shared" si="23"/>
        <v>0.15999999999999992</v>
      </c>
      <c r="H101" s="13">
        <v>16.96</v>
      </c>
      <c r="I101" s="10">
        <f t="shared" si="24"/>
        <v>8.6363636363636367</v>
      </c>
      <c r="J101" s="11">
        <f t="shared" si="25"/>
        <v>0.33648542159180472</v>
      </c>
      <c r="K101" s="12">
        <f t="shared" si="26"/>
        <v>53.295500000000011</v>
      </c>
      <c r="L101" s="10">
        <f t="shared" si="27"/>
        <v>4.8094070198386758</v>
      </c>
      <c r="M101" s="11">
        <f t="shared" si="28"/>
        <v>0.22827577465113347</v>
      </c>
      <c r="N101" s="15">
        <v>15.5</v>
      </c>
      <c r="O101" s="10">
        <f t="shared" si="37"/>
        <v>10.071428571428573</v>
      </c>
      <c r="P101" s="11">
        <f t="shared" si="29"/>
        <v>0.33735979292493523</v>
      </c>
      <c r="Q101" s="12">
        <v>12.24</v>
      </c>
      <c r="R101" s="10">
        <f t="shared" si="38"/>
        <v>4.6930232558139542</v>
      </c>
      <c r="S101" s="11">
        <f t="shared" si="30"/>
        <v>0.28301886792452846</v>
      </c>
      <c r="T101" s="15">
        <v>17.010000000000002</v>
      </c>
      <c r="U101" s="10">
        <f t="shared" si="39"/>
        <v>1.5274888558692421</v>
      </c>
      <c r="V101" s="11">
        <f t="shared" si="31"/>
        <v>0.27798647633358375</v>
      </c>
      <c r="W101" s="12">
        <f t="shared" si="32"/>
        <v>42.908000000000001</v>
      </c>
      <c r="X101" s="10">
        <f t="shared" si="40"/>
        <v>4.8219810040705573</v>
      </c>
      <c r="Y101" s="11">
        <f t="shared" si="33"/>
        <v>0.25150940644596775</v>
      </c>
      <c r="Z101" s="12">
        <f t="shared" si="34"/>
        <v>42.883800000000008</v>
      </c>
      <c r="AA101" s="10">
        <f t="shared" si="41"/>
        <v>4.7822932959387305</v>
      </c>
      <c r="AB101" s="11">
        <f t="shared" si="35"/>
        <v>0.23427574753699254</v>
      </c>
    </row>
    <row r="102" spans="1:28" x14ac:dyDescent="0.3">
      <c r="A102" s="8">
        <v>40359</v>
      </c>
      <c r="B102" s="15">
        <v>71.2</v>
      </c>
      <c r="C102" s="10">
        <f t="shared" si="21"/>
        <v>4.4601226993865035</v>
      </c>
      <c r="D102" s="11">
        <f t="shared" si="22"/>
        <v>0.30858298106965654</v>
      </c>
      <c r="E102" s="12">
        <v>40.229999999999997</v>
      </c>
      <c r="F102" s="10">
        <f t="shared" si="36"/>
        <v>5.0954545454545457</v>
      </c>
      <c r="G102" s="11">
        <f t="shared" si="23"/>
        <v>0.21687840290381111</v>
      </c>
      <c r="H102" s="13">
        <v>16.7</v>
      </c>
      <c r="I102" s="10">
        <f t="shared" si="24"/>
        <v>8.4886363636363633</v>
      </c>
      <c r="J102" s="11">
        <f t="shared" si="25"/>
        <v>0.45470383275261317</v>
      </c>
      <c r="K102" s="12">
        <f t="shared" si="26"/>
        <v>52.557500000000005</v>
      </c>
      <c r="L102" s="10">
        <f t="shared" si="27"/>
        <v>4.7289622847176815</v>
      </c>
      <c r="M102" s="11">
        <f t="shared" si="28"/>
        <v>0.29814876563792891</v>
      </c>
      <c r="N102" s="15">
        <v>15.42</v>
      </c>
      <c r="O102" s="10">
        <f t="shared" si="37"/>
        <v>10.014285714285714</v>
      </c>
      <c r="P102" s="11">
        <f t="shared" si="29"/>
        <v>0.43441860465116289</v>
      </c>
      <c r="Q102" s="12">
        <v>12.1</v>
      </c>
      <c r="R102" s="10">
        <f t="shared" si="38"/>
        <v>4.6279069767441863</v>
      </c>
      <c r="S102" s="11">
        <f t="shared" si="30"/>
        <v>0.37813211845102512</v>
      </c>
      <c r="T102" s="15">
        <v>16.2</v>
      </c>
      <c r="U102" s="10">
        <f t="shared" si="39"/>
        <v>1.4071322436849925</v>
      </c>
      <c r="V102" s="11">
        <f t="shared" si="31"/>
        <v>0.31174089068825905</v>
      </c>
      <c r="W102" s="12">
        <f t="shared" si="32"/>
        <v>42.646000000000001</v>
      </c>
      <c r="X102" s="10">
        <f t="shared" si="40"/>
        <v>4.786431478968793</v>
      </c>
      <c r="Y102" s="11">
        <f t="shared" si="33"/>
        <v>0.32498601876592303</v>
      </c>
      <c r="Z102" s="12">
        <f t="shared" si="34"/>
        <v>42.239800000000002</v>
      </c>
      <c r="AA102" s="10">
        <f t="shared" si="41"/>
        <v>4.6954587131222691</v>
      </c>
      <c r="AB102" s="11">
        <f t="shared" si="35"/>
        <v>0.30517995748257265</v>
      </c>
    </row>
    <row r="103" spans="1:28" x14ac:dyDescent="0.3">
      <c r="A103" s="8">
        <v>40329</v>
      </c>
      <c r="B103" s="15">
        <v>74.739999999999995</v>
      </c>
      <c r="C103" s="10">
        <f t="shared" si="21"/>
        <v>4.7315950920245395</v>
      </c>
      <c r="D103" s="11">
        <f t="shared" si="22"/>
        <v>0.38100517368810038</v>
      </c>
      <c r="E103" s="12">
        <v>40.49</v>
      </c>
      <c r="F103" s="10">
        <f t="shared" si="36"/>
        <v>5.1348484848484857</v>
      </c>
      <c r="G103" s="11">
        <f t="shared" si="23"/>
        <v>0.20721526535480028</v>
      </c>
      <c r="H103" s="13">
        <v>16.489999999999998</v>
      </c>
      <c r="I103" s="10">
        <f t="shared" si="24"/>
        <v>8.3693181818181817</v>
      </c>
      <c r="J103" s="11">
        <f t="shared" si="25"/>
        <v>0.42400690846286682</v>
      </c>
      <c r="K103" s="12">
        <f t="shared" si="26"/>
        <v>54.527500000000003</v>
      </c>
      <c r="L103" s="10">
        <f t="shared" si="27"/>
        <v>4.9436995857859172</v>
      </c>
      <c r="M103" s="11">
        <f t="shared" si="28"/>
        <v>0.34745595176316502</v>
      </c>
      <c r="N103" s="15">
        <v>16.39</v>
      </c>
      <c r="O103" s="10">
        <f t="shared" si="37"/>
        <v>10.707142857142859</v>
      </c>
      <c r="P103" s="11">
        <f t="shared" si="29"/>
        <v>0.53464419475655434</v>
      </c>
      <c r="Q103" s="12">
        <v>13.15</v>
      </c>
      <c r="R103" s="10">
        <f t="shared" si="38"/>
        <v>5.1162790697674421</v>
      </c>
      <c r="S103" s="11">
        <f t="shared" si="30"/>
        <v>0.52906976744186052</v>
      </c>
      <c r="T103" s="15">
        <v>16.29</v>
      </c>
      <c r="U103" s="10">
        <f t="shared" si="39"/>
        <v>1.4205052005943535</v>
      </c>
      <c r="V103" s="11">
        <f t="shared" si="31"/>
        <v>0.31796116504854366</v>
      </c>
      <c r="W103" s="12">
        <f t="shared" si="32"/>
        <v>44.917000000000002</v>
      </c>
      <c r="X103" s="10">
        <f t="shared" si="40"/>
        <v>5.094572591587518</v>
      </c>
      <c r="Y103" s="11">
        <f t="shared" si="33"/>
        <v>0.40435842921460741</v>
      </c>
      <c r="Z103" s="12">
        <f t="shared" si="34"/>
        <v>43.786100000000005</v>
      </c>
      <c r="AA103" s="10">
        <f t="shared" si="41"/>
        <v>4.90395609729788</v>
      </c>
      <c r="AB103" s="11">
        <f t="shared" si="35"/>
        <v>0.35352832801642076</v>
      </c>
    </row>
    <row r="104" spans="1:28" x14ac:dyDescent="0.3">
      <c r="A104" s="8">
        <v>40298</v>
      </c>
      <c r="B104" s="15">
        <v>74.489999999999995</v>
      </c>
      <c r="C104" s="10">
        <f t="shared" si="21"/>
        <v>4.7124233128834359</v>
      </c>
      <c r="D104" s="11">
        <f t="shared" si="22"/>
        <v>0.36253886958112291</v>
      </c>
      <c r="E104" s="12">
        <v>42.78</v>
      </c>
      <c r="F104" s="10">
        <f t="shared" si="36"/>
        <v>5.4818181818181824</v>
      </c>
      <c r="G104" s="11">
        <f t="shared" si="23"/>
        <v>0.33478939157566323</v>
      </c>
      <c r="H104" s="13">
        <v>16.86</v>
      </c>
      <c r="I104" s="10">
        <f t="shared" si="24"/>
        <v>8.579545454545455</v>
      </c>
      <c r="J104" s="11">
        <f t="shared" si="25"/>
        <v>0.60724499523355568</v>
      </c>
      <c r="K104" s="12">
        <f t="shared" si="26"/>
        <v>55.036500000000004</v>
      </c>
      <c r="L104" s="10">
        <f t="shared" si="27"/>
        <v>4.9991824722040556</v>
      </c>
      <c r="M104" s="11">
        <f t="shared" si="28"/>
        <v>0.36978272231762865</v>
      </c>
      <c r="N104" s="15">
        <v>16.38</v>
      </c>
      <c r="O104" s="10">
        <f t="shared" si="37"/>
        <v>10.7</v>
      </c>
      <c r="P104" s="11">
        <f t="shared" si="29"/>
        <v>0.47833935018050533</v>
      </c>
      <c r="Q104" s="12">
        <v>13.19</v>
      </c>
      <c r="R104" s="10">
        <f t="shared" si="38"/>
        <v>5.1348837209302323</v>
      </c>
      <c r="S104" s="11">
        <f t="shared" si="30"/>
        <v>0.47539149888143184</v>
      </c>
      <c r="T104" s="15">
        <v>17.510000000000002</v>
      </c>
      <c r="U104" s="10">
        <f t="shared" si="39"/>
        <v>1.6017830609212482</v>
      </c>
      <c r="V104" s="11">
        <f t="shared" si="31"/>
        <v>0.5068846815834771</v>
      </c>
      <c r="W104" s="12">
        <f t="shared" si="32"/>
        <v>44.796999999999997</v>
      </c>
      <c r="X104" s="10">
        <f t="shared" si="40"/>
        <v>5.0782903663500685</v>
      </c>
      <c r="Y104" s="11">
        <f t="shared" si="33"/>
        <v>0.38062070453354702</v>
      </c>
      <c r="Z104" s="12">
        <f t="shared" si="34"/>
        <v>44.295299999999997</v>
      </c>
      <c r="AA104" s="10">
        <f t="shared" si="41"/>
        <v>4.9726147456987206</v>
      </c>
      <c r="AB104" s="11">
        <f t="shared" si="35"/>
        <v>0.38163324506161866</v>
      </c>
    </row>
    <row r="105" spans="1:28" x14ac:dyDescent="0.3">
      <c r="A105" s="8">
        <v>40268</v>
      </c>
      <c r="B105" s="15">
        <v>72.72</v>
      </c>
      <c r="C105" s="10">
        <f t="shared" si="21"/>
        <v>4.5766871165644174</v>
      </c>
      <c r="D105" s="11">
        <f t="shared" si="22"/>
        <v>0.45585585585585564</v>
      </c>
      <c r="E105" s="12">
        <v>42.81</v>
      </c>
      <c r="F105" s="10">
        <f t="shared" si="36"/>
        <v>5.4863636363636372</v>
      </c>
      <c r="G105" s="11">
        <f t="shared" si="23"/>
        <v>0.53937432578209288</v>
      </c>
      <c r="H105" s="13">
        <v>16.399999999999999</v>
      </c>
      <c r="I105" s="10">
        <f t="shared" si="24"/>
        <v>8.3181818181818166</v>
      </c>
      <c r="J105" s="11">
        <f t="shared" si="25"/>
        <v>0.82222222222222197</v>
      </c>
      <c r="K105" s="12">
        <f t="shared" si="26"/>
        <v>53.978500000000004</v>
      </c>
      <c r="L105" s="10">
        <f t="shared" si="27"/>
        <v>4.8838565511227392</v>
      </c>
      <c r="M105" s="11">
        <f t="shared" si="28"/>
        <v>0.49008971704623883</v>
      </c>
      <c r="N105" s="15">
        <v>15.37</v>
      </c>
      <c r="O105" s="10">
        <f t="shared" si="37"/>
        <v>9.9785714285714295</v>
      </c>
      <c r="P105" s="11">
        <f t="shared" si="29"/>
        <v>0.59274611398963706</v>
      </c>
      <c r="Q105" s="12">
        <v>12.29</v>
      </c>
      <c r="R105" s="10">
        <f t="shared" si="38"/>
        <v>4.7162790697674417</v>
      </c>
      <c r="S105" s="11">
        <f t="shared" si="30"/>
        <v>0.59610389610389602</v>
      </c>
      <c r="T105" s="15">
        <v>17.010000000000002</v>
      </c>
      <c r="U105" s="10">
        <f t="shared" si="39"/>
        <v>1.5274888558692421</v>
      </c>
      <c r="V105" s="11">
        <f t="shared" si="31"/>
        <v>0.80190677966101731</v>
      </c>
      <c r="W105" s="12">
        <f t="shared" si="32"/>
        <v>43.428999999999995</v>
      </c>
      <c r="X105" s="10">
        <f t="shared" si="40"/>
        <v>4.8926729986431479</v>
      </c>
      <c r="Y105" s="11">
        <f t="shared" si="33"/>
        <v>0.47667460047602828</v>
      </c>
      <c r="Z105" s="12">
        <f t="shared" si="34"/>
        <v>43.344100000000005</v>
      </c>
      <c r="AA105" s="10">
        <f t="shared" si="41"/>
        <v>4.8443584488431037</v>
      </c>
      <c r="AB105" s="11">
        <f t="shared" si="35"/>
        <v>0.50817692784122115</v>
      </c>
    </row>
    <row r="106" spans="1:28" x14ac:dyDescent="0.3">
      <c r="A106" s="8">
        <v>40235</v>
      </c>
      <c r="B106" s="15">
        <v>68.459999999999994</v>
      </c>
      <c r="C106" s="10">
        <f t="shared" si="21"/>
        <v>4.25</v>
      </c>
      <c r="D106" s="11">
        <f t="shared" si="22"/>
        <v>0.43732941423472571</v>
      </c>
      <c r="E106" s="12">
        <v>39.96</v>
      </c>
      <c r="F106" s="10">
        <f t="shared" si="36"/>
        <v>5.0545454545454547</v>
      </c>
      <c r="G106" s="11">
        <f t="shared" si="23"/>
        <v>0.47781065088757413</v>
      </c>
      <c r="H106" s="13">
        <v>15.11</v>
      </c>
      <c r="I106" s="10">
        <f t="shared" si="24"/>
        <v>7.5852272727272716</v>
      </c>
      <c r="J106" s="11">
        <f t="shared" si="25"/>
        <v>0.83373786407766981</v>
      </c>
      <c r="K106" s="12">
        <f t="shared" si="26"/>
        <v>50.664999999999999</v>
      </c>
      <c r="L106" s="10">
        <f t="shared" si="27"/>
        <v>4.5226727708742098</v>
      </c>
      <c r="M106" s="11">
        <f t="shared" si="28"/>
        <v>0.46411593867849521</v>
      </c>
      <c r="N106" s="15">
        <v>14.37</v>
      </c>
      <c r="O106" s="10">
        <f t="shared" si="37"/>
        <v>9.2642857142857142</v>
      </c>
      <c r="P106" s="11">
        <f t="shared" si="29"/>
        <v>0.565359477124183</v>
      </c>
      <c r="Q106" s="12">
        <v>11.3</v>
      </c>
      <c r="R106" s="10">
        <f t="shared" si="38"/>
        <v>4.2558139534883725</v>
      </c>
      <c r="S106" s="11">
        <f t="shared" si="30"/>
        <v>0.52496626180836703</v>
      </c>
      <c r="T106" s="15">
        <v>15.58</v>
      </c>
      <c r="U106" s="10">
        <f t="shared" si="39"/>
        <v>1.315007429420505</v>
      </c>
      <c r="V106" s="11">
        <f t="shared" si="31"/>
        <v>0.68614718614718617</v>
      </c>
      <c r="W106" s="12">
        <f t="shared" si="32"/>
        <v>40.800999999999995</v>
      </c>
      <c r="X106" s="10">
        <f t="shared" si="40"/>
        <v>4.5360922659430125</v>
      </c>
      <c r="Y106" s="11">
        <f t="shared" si="33"/>
        <v>0.45452925029410696</v>
      </c>
      <c r="Z106" s="12">
        <f t="shared" si="34"/>
        <v>40.619500000000002</v>
      </c>
      <c r="AA106" s="10">
        <f t="shared" si="41"/>
        <v>4.4769834421012886</v>
      </c>
      <c r="AB106" s="11">
        <f t="shared" si="35"/>
        <v>0.47939133696812086</v>
      </c>
    </row>
    <row r="107" spans="1:28" x14ac:dyDescent="0.3">
      <c r="A107" s="8">
        <v>40207</v>
      </c>
      <c r="B107" s="15">
        <v>64.84</v>
      </c>
      <c r="C107" s="10">
        <f t="shared" si="21"/>
        <v>3.9723926380368102</v>
      </c>
      <c r="D107" s="11">
        <f t="shared" si="22"/>
        <v>0.21537019681349578</v>
      </c>
      <c r="E107" s="12">
        <v>40.119999999999997</v>
      </c>
      <c r="F107" s="10">
        <f t="shared" si="36"/>
        <v>5.0787878787878791</v>
      </c>
      <c r="G107" s="11">
        <f t="shared" si="23"/>
        <v>0.34046107584363505</v>
      </c>
      <c r="H107" s="13">
        <v>14.8</v>
      </c>
      <c r="I107" s="10">
        <f t="shared" si="24"/>
        <v>7.4090909090909101</v>
      </c>
      <c r="J107" s="11">
        <f t="shared" si="25"/>
        <v>0.73708920187793447</v>
      </c>
      <c r="K107" s="12">
        <f t="shared" si="26"/>
        <v>48.652000000000008</v>
      </c>
      <c r="L107" s="10">
        <f t="shared" si="27"/>
        <v>4.3032483104425561</v>
      </c>
      <c r="M107" s="11">
        <f t="shared" si="28"/>
        <v>0.2627371590230736</v>
      </c>
      <c r="N107" s="15">
        <v>13.34</v>
      </c>
      <c r="O107" s="10">
        <f t="shared" si="37"/>
        <v>8.5285714285714285</v>
      </c>
      <c r="P107" s="11">
        <f t="shared" si="29"/>
        <v>0.31041257367387032</v>
      </c>
      <c r="Q107" s="12">
        <v>10.54</v>
      </c>
      <c r="R107" s="10">
        <f t="shared" si="38"/>
        <v>3.902325581395349</v>
      </c>
      <c r="S107" s="11">
        <f t="shared" si="30"/>
        <v>0.26378896882493996</v>
      </c>
      <c r="T107" s="15">
        <v>15.89</v>
      </c>
      <c r="U107" s="10">
        <f t="shared" si="39"/>
        <v>1.3610698365527489</v>
      </c>
      <c r="V107" s="11">
        <f t="shared" si="31"/>
        <v>0.60829959514170029</v>
      </c>
      <c r="W107" s="12">
        <f t="shared" si="32"/>
        <v>38.53</v>
      </c>
      <c r="X107" s="10">
        <f t="shared" si="40"/>
        <v>4.2279511533242884</v>
      </c>
      <c r="Y107" s="11">
        <f t="shared" si="33"/>
        <v>0.22718731088957544</v>
      </c>
      <c r="Z107" s="12">
        <f t="shared" si="34"/>
        <v>39.058000000000007</v>
      </c>
      <c r="AA107" s="10">
        <f t="shared" si="41"/>
        <v>4.2664365460331162</v>
      </c>
      <c r="AB107" s="11">
        <f t="shared" si="35"/>
        <v>0.28034249112466791</v>
      </c>
    </row>
    <row r="108" spans="1:28" x14ac:dyDescent="0.3">
      <c r="A108" s="8">
        <v>40178</v>
      </c>
      <c r="B108" s="15">
        <v>65.95</v>
      </c>
      <c r="C108" s="10">
        <f t="shared" si="21"/>
        <v>4.0575153374233137</v>
      </c>
      <c r="D108" s="11">
        <f t="shared" si="22"/>
        <v>0.23780030030030042</v>
      </c>
      <c r="E108" s="12">
        <v>40.98</v>
      </c>
      <c r="F108" s="10">
        <f t="shared" si="36"/>
        <v>5.209090909090909</v>
      </c>
      <c r="G108" s="11">
        <f t="shared" si="23"/>
        <v>0.32750242954324582</v>
      </c>
      <c r="H108" s="13">
        <v>14.99</v>
      </c>
      <c r="I108" s="10">
        <f t="shared" si="24"/>
        <v>7.517045454545455</v>
      </c>
      <c r="J108" s="11">
        <f t="shared" si="25"/>
        <v>0.78240190249702724</v>
      </c>
      <c r="K108" s="12">
        <f t="shared" si="26"/>
        <v>49.515500000000003</v>
      </c>
      <c r="L108" s="10">
        <f t="shared" si="27"/>
        <v>4.3973730106823634</v>
      </c>
      <c r="M108" s="11">
        <f t="shared" si="28"/>
        <v>0.27935458033511162</v>
      </c>
      <c r="N108" s="15">
        <v>13.56</v>
      </c>
      <c r="O108" s="10">
        <f t="shared" si="37"/>
        <v>8.6857142857142868</v>
      </c>
      <c r="P108" s="11">
        <f t="shared" si="29"/>
        <v>0.34657398212512414</v>
      </c>
      <c r="Q108" s="12">
        <v>10.84</v>
      </c>
      <c r="R108" s="10">
        <f t="shared" si="38"/>
        <v>4.0418604651162795</v>
      </c>
      <c r="S108" s="11">
        <f t="shared" si="30"/>
        <v>0.25900116144018592</v>
      </c>
      <c r="T108" s="15">
        <v>15.36</v>
      </c>
      <c r="U108" s="10">
        <f t="shared" si="39"/>
        <v>1.2823179791976225</v>
      </c>
      <c r="V108" s="11">
        <f t="shared" si="31"/>
        <v>0.58677685950413228</v>
      </c>
      <c r="W108" s="12">
        <f t="shared" si="32"/>
        <v>39.210999999999999</v>
      </c>
      <c r="X108" s="10">
        <f t="shared" si="40"/>
        <v>4.3203527815468119</v>
      </c>
      <c r="Y108" s="11">
        <f t="shared" si="33"/>
        <v>0.2494344071631136</v>
      </c>
      <c r="Z108" s="12">
        <f t="shared" si="34"/>
        <v>39.706899999999997</v>
      </c>
      <c r="AA108" s="10">
        <f t="shared" si="41"/>
        <v>4.3539318267623095</v>
      </c>
      <c r="AB108" s="11">
        <f t="shared" si="35"/>
        <v>0.29596362793703412</v>
      </c>
    </row>
    <row r="109" spans="1:28" x14ac:dyDescent="0.3">
      <c r="A109" s="8">
        <v>40147</v>
      </c>
      <c r="B109" s="15">
        <v>61.34</v>
      </c>
      <c r="C109" s="10">
        <f t="shared" si="21"/>
        <v>3.7039877300613506</v>
      </c>
      <c r="D109" s="11">
        <f t="shared" si="22"/>
        <v>5.795101759227328E-2</v>
      </c>
      <c r="E109" s="12">
        <v>38.93</v>
      </c>
      <c r="F109" s="10">
        <f t="shared" si="36"/>
        <v>4.8984848484848484</v>
      </c>
      <c r="G109" s="11">
        <f t="shared" si="23"/>
        <v>0.21315051417887187</v>
      </c>
      <c r="H109" s="13">
        <v>13.83</v>
      </c>
      <c r="I109" s="10">
        <f t="shared" si="24"/>
        <v>6.8579545454545459</v>
      </c>
      <c r="J109" s="11">
        <f t="shared" si="25"/>
        <v>0.61943793911007039</v>
      </c>
      <c r="K109" s="12">
        <f t="shared" si="26"/>
        <v>46.235500000000002</v>
      </c>
      <c r="L109" s="10">
        <f t="shared" si="27"/>
        <v>4.0398408545890563</v>
      </c>
      <c r="M109" s="11">
        <f t="shared" si="28"/>
        <v>0.11090954961015864</v>
      </c>
      <c r="N109" s="15">
        <v>12.09</v>
      </c>
      <c r="O109" s="10">
        <f t="shared" si="37"/>
        <v>7.6357142857142861</v>
      </c>
      <c r="P109" s="11">
        <f t="shared" si="29"/>
        <v>0.14164305949008504</v>
      </c>
      <c r="Q109" s="12">
        <v>9.51</v>
      </c>
      <c r="R109" s="10">
        <f t="shared" si="38"/>
        <v>3.4232558139534888</v>
      </c>
      <c r="S109" s="11">
        <f t="shared" si="30"/>
        <v>6.1383928571428381E-2</v>
      </c>
      <c r="T109" s="15">
        <v>14.73</v>
      </c>
      <c r="U109" s="10">
        <f t="shared" si="39"/>
        <v>1.1887072808320949</v>
      </c>
      <c r="V109" s="11">
        <f t="shared" si="31"/>
        <v>0.45123152709359604</v>
      </c>
      <c r="W109" s="12">
        <f t="shared" si="32"/>
        <v>36.199000000000005</v>
      </c>
      <c r="X109" s="10">
        <f t="shared" si="40"/>
        <v>3.91166892808684</v>
      </c>
      <c r="Y109" s="11">
        <f t="shared" si="33"/>
        <v>6.5961895226596789E-2</v>
      </c>
      <c r="Z109" s="12">
        <f t="shared" si="34"/>
        <v>37.017099999999999</v>
      </c>
      <c r="AA109" s="10">
        <f t="shared" si="41"/>
        <v>3.9912491235639926</v>
      </c>
      <c r="AB109" s="11">
        <f t="shared" si="35"/>
        <v>0.12726757801199229</v>
      </c>
    </row>
    <row r="110" spans="1:28" x14ac:dyDescent="0.3">
      <c r="A110" s="8">
        <v>40116</v>
      </c>
      <c r="B110" s="15">
        <v>58.85</v>
      </c>
      <c r="C110" s="10">
        <f t="shared" si="21"/>
        <v>3.5130368098159517</v>
      </c>
      <c r="D110" s="11">
        <f t="shared" si="22"/>
        <v>-5.8098591549295753E-2</v>
      </c>
      <c r="E110" s="12">
        <v>38.380000000000003</v>
      </c>
      <c r="F110" s="10">
        <f t="shared" si="36"/>
        <v>4.8151515151515163</v>
      </c>
      <c r="G110" s="11">
        <f t="shared" si="23"/>
        <v>0.11407837445573299</v>
      </c>
      <c r="H110" s="13">
        <v>13.41</v>
      </c>
      <c r="I110" s="10">
        <f t="shared" si="24"/>
        <v>6.6193181818181817</v>
      </c>
      <c r="J110" s="11">
        <f t="shared" si="25"/>
        <v>0.4576086956521741</v>
      </c>
      <c r="K110" s="12">
        <f t="shared" si="26"/>
        <v>44.644500000000008</v>
      </c>
      <c r="L110" s="10">
        <f t="shared" si="27"/>
        <v>3.8664159581425777</v>
      </c>
      <c r="M110" s="11">
        <f t="shared" si="28"/>
        <v>-3.8378722122431874E-3</v>
      </c>
      <c r="N110" s="15">
        <v>11.79</v>
      </c>
      <c r="O110" s="10">
        <f t="shared" si="37"/>
        <v>7.4214285714285708</v>
      </c>
      <c r="P110" s="11">
        <f t="shared" si="29"/>
        <v>1.1149228130360012E-2</v>
      </c>
      <c r="Q110" s="12">
        <v>9.32</v>
      </c>
      <c r="R110" s="10">
        <f t="shared" si="38"/>
        <v>3.3348837209302324</v>
      </c>
      <c r="S110" s="11">
        <f t="shared" si="30"/>
        <v>-7.3558648111332059E-2</v>
      </c>
      <c r="T110" s="15">
        <v>14.81</v>
      </c>
      <c r="U110" s="10">
        <f t="shared" si="39"/>
        <v>1.2005943536404158</v>
      </c>
      <c r="V110" s="11">
        <f t="shared" si="31"/>
        <v>0.33664259927797846</v>
      </c>
      <c r="W110" s="12">
        <f t="shared" si="32"/>
        <v>34.826000000000001</v>
      </c>
      <c r="X110" s="10">
        <f t="shared" si="40"/>
        <v>3.7253731343283585</v>
      </c>
      <c r="Y110" s="11">
        <f t="shared" si="33"/>
        <v>-5.235374149659866E-2</v>
      </c>
      <c r="Z110" s="12">
        <f t="shared" si="34"/>
        <v>35.818400000000004</v>
      </c>
      <c r="AA110" s="10">
        <f t="shared" si="41"/>
        <v>3.8296208402998753</v>
      </c>
      <c r="AB110" s="11">
        <f t="shared" si="35"/>
        <v>1.1390653677820106E-2</v>
      </c>
    </row>
    <row r="111" spans="1:28" x14ac:dyDescent="0.3">
      <c r="A111" s="8">
        <v>40086</v>
      </c>
      <c r="B111" s="15">
        <v>60.47</v>
      </c>
      <c r="C111" s="10">
        <f t="shared" si="21"/>
        <v>3.6372699386503067</v>
      </c>
      <c r="D111" s="11">
        <f t="shared" si="22"/>
        <v>-0.10745387453874544</v>
      </c>
      <c r="E111" s="12">
        <v>39.1</v>
      </c>
      <c r="F111" s="10">
        <f t="shared" si="36"/>
        <v>4.9242424242424248</v>
      </c>
      <c r="G111" s="11">
        <f t="shared" si="23"/>
        <v>-1.4616935483870885E-2</v>
      </c>
      <c r="H111" s="13">
        <v>13.54</v>
      </c>
      <c r="I111" s="10">
        <f t="shared" si="24"/>
        <v>6.6931818181818175</v>
      </c>
      <c r="J111" s="11">
        <f t="shared" si="25"/>
        <v>0.17331022530329299</v>
      </c>
      <c r="K111" s="12">
        <f t="shared" si="26"/>
        <v>45.741500000000002</v>
      </c>
      <c r="L111" s="10">
        <f t="shared" si="27"/>
        <v>3.9859930237628083</v>
      </c>
      <c r="M111" s="11">
        <f t="shared" si="28"/>
        <v>-7.5751911983107934E-2</v>
      </c>
      <c r="N111" s="15">
        <v>12.48</v>
      </c>
      <c r="O111" s="10">
        <f t="shared" si="37"/>
        <v>7.9142857142857146</v>
      </c>
      <c r="P111" s="11">
        <f t="shared" si="29"/>
        <v>-7.073715562174232E-2</v>
      </c>
      <c r="Q111" s="12">
        <v>10</v>
      </c>
      <c r="R111" s="10">
        <f t="shared" si="38"/>
        <v>3.6511627906976747</v>
      </c>
      <c r="S111" s="11">
        <f t="shared" si="30"/>
        <v>-0.13644214162348878</v>
      </c>
      <c r="T111" s="15">
        <v>15.19</v>
      </c>
      <c r="U111" s="10">
        <f t="shared" si="39"/>
        <v>1.2570579494799405</v>
      </c>
      <c r="V111" s="11">
        <f t="shared" si="31"/>
        <v>9.9927588703837777E-2</v>
      </c>
      <c r="W111" s="12">
        <f t="shared" si="32"/>
        <v>35.978999999999999</v>
      </c>
      <c r="X111" s="10">
        <f t="shared" si="40"/>
        <v>3.8818181818181818</v>
      </c>
      <c r="Y111" s="11">
        <f t="shared" si="33"/>
        <v>-0.1054450522128294</v>
      </c>
      <c r="Z111" s="12">
        <f t="shared" si="34"/>
        <v>36.745900000000006</v>
      </c>
      <c r="AA111" s="10">
        <f t="shared" si="41"/>
        <v>3.9546815166388001</v>
      </c>
      <c r="AB111" s="11">
        <f t="shared" si="35"/>
        <v>-6.7329803597082072E-2</v>
      </c>
    </row>
    <row r="112" spans="1:28" x14ac:dyDescent="0.3">
      <c r="A112" s="8">
        <v>40056</v>
      </c>
      <c r="B112" s="15">
        <v>59.41</v>
      </c>
      <c r="C112" s="10">
        <f t="shared" si="21"/>
        <v>3.5559815950920246</v>
      </c>
      <c r="D112" s="11">
        <f t="shared" si="22"/>
        <v>-0.16687701584630499</v>
      </c>
      <c r="E112" s="12">
        <v>38</v>
      </c>
      <c r="F112" s="10">
        <f t="shared" si="36"/>
        <v>4.7575757575757578</v>
      </c>
      <c r="G112" s="11">
        <f t="shared" si="23"/>
        <v>-0.14587547763542374</v>
      </c>
      <c r="H112" s="13">
        <v>12.62</v>
      </c>
      <c r="I112" s="10">
        <f t="shared" si="24"/>
        <v>6.170454545454545</v>
      </c>
      <c r="J112" s="11">
        <f t="shared" si="25"/>
        <v>-6.6568047337278169E-2</v>
      </c>
      <c r="K112" s="12">
        <f t="shared" si="26"/>
        <v>44.6995</v>
      </c>
      <c r="L112" s="10">
        <f t="shared" si="27"/>
        <v>3.8724111619795076</v>
      </c>
      <c r="M112" s="11">
        <f t="shared" si="28"/>
        <v>-0.15736045393707476</v>
      </c>
      <c r="N112" s="15">
        <v>12.03</v>
      </c>
      <c r="O112" s="10">
        <f t="shared" si="37"/>
        <v>7.5928571428571434</v>
      </c>
      <c r="P112" s="11">
        <f t="shared" si="29"/>
        <v>-0.1709166092350104</v>
      </c>
      <c r="Q112" s="12">
        <v>9.61</v>
      </c>
      <c r="R112" s="10">
        <f t="shared" si="38"/>
        <v>3.4697674418604647</v>
      </c>
      <c r="S112" s="11">
        <f t="shared" si="30"/>
        <v>-0.19581589958158996</v>
      </c>
      <c r="T112" s="15">
        <v>14.38</v>
      </c>
      <c r="U112" s="10">
        <f t="shared" si="39"/>
        <v>1.1367013372956909</v>
      </c>
      <c r="V112" s="11">
        <f t="shared" si="31"/>
        <v>-0.13425647200481627</v>
      </c>
      <c r="W112" s="12">
        <f t="shared" si="32"/>
        <v>35.235999999999997</v>
      </c>
      <c r="X112" s="10">
        <f t="shared" si="40"/>
        <v>3.7810040705563095</v>
      </c>
      <c r="Y112" s="11">
        <f t="shared" si="33"/>
        <v>-0.16892306240860433</v>
      </c>
      <c r="Z112" s="12">
        <f t="shared" si="34"/>
        <v>35.815999999999995</v>
      </c>
      <c r="AA112" s="10">
        <f t="shared" si="41"/>
        <v>3.8292972331589432</v>
      </c>
      <c r="AB112" s="11">
        <f t="shared" si="35"/>
        <v>-0.15592801726982231</v>
      </c>
    </row>
    <row r="113" spans="1:28" x14ac:dyDescent="0.3">
      <c r="A113" s="8">
        <v>40025</v>
      </c>
      <c r="B113" s="15">
        <v>57.8</v>
      </c>
      <c r="C113" s="10">
        <f t="shared" si="21"/>
        <v>3.4325153374233128</v>
      </c>
      <c r="D113" s="11">
        <f t="shared" si="22"/>
        <v>-0.12820512820512819</v>
      </c>
      <c r="E113" s="12">
        <v>36.25</v>
      </c>
      <c r="F113" s="10">
        <f t="shared" si="36"/>
        <v>4.4924242424242431</v>
      </c>
      <c r="G113" s="11">
        <f t="shared" si="23"/>
        <v>-0.17407154249259515</v>
      </c>
      <c r="H113" s="13">
        <v>12.69</v>
      </c>
      <c r="I113" s="10">
        <f t="shared" si="24"/>
        <v>6.2102272727272725</v>
      </c>
      <c r="J113" s="11">
        <f t="shared" si="25"/>
        <v>-7.4398249452954146E-2</v>
      </c>
      <c r="K113" s="12">
        <f t="shared" si="26"/>
        <v>43.390500000000003</v>
      </c>
      <c r="L113" s="10">
        <f t="shared" si="27"/>
        <v>3.7297253106605632</v>
      </c>
      <c r="M113" s="11">
        <f t="shared" si="28"/>
        <v>-0.13529429348638378</v>
      </c>
      <c r="N113" s="15">
        <v>11.59</v>
      </c>
      <c r="O113" s="10">
        <f t="shared" si="37"/>
        <v>7.2785714285714285</v>
      </c>
      <c r="P113" s="11">
        <f t="shared" si="29"/>
        <v>-0.13378176382660689</v>
      </c>
      <c r="Q113" s="12">
        <v>9.5399999999999991</v>
      </c>
      <c r="R113" s="10">
        <f t="shared" si="38"/>
        <v>3.4372093023255808</v>
      </c>
      <c r="S113" s="11">
        <f t="shared" si="30"/>
        <v>-0.11748381128584651</v>
      </c>
      <c r="T113" s="15">
        <v>13.31</v>
      </c>
      <c r="U113" s="10">
        <f t="shared" si="39"/>
        <v>0.97771173848439807</v>
      </c>
      <c r="V113" s="11">
        <f t="shared" si="31"/>
        <v>-0.17380509000620725</v>
      </c>
      <c r="W113" s="12">
        <f t="shared" si="32"/>
        <v>34.284999999999997</v>
      </c>
      <c r="X113" s="10">
        <f t="shared" si="40"/>
        <v>3.6519674355495253</v>
      </c>
      <c r="Y113" s="11">
        <f t="shared" si="33"/>
        <v>-0.12818491583176539</v>
      </c>
      <c r="Z113" s="12">
        <f t="shared" si="34"/>
        <v>34.744099999999989</v>
      </c>
      <c r="AA113" s="10">
        <f t="shared" si="41"/>
        <v>3.6847661938406748</v>
      </c>
      <c r="AB113" s="11">
        <f t="shared" si="35"/>
        <v>-0.13564150023385202</v>
      </c>
    </row>
    <row r="114" spans="1:28" x14ac:dyDescent="0.3">
      <c r="A114" s="8">
        <v>39994</v>
      </c>
      <c r="B114" s="15">
        <v>54.41</v>
      </c>
      <c r="C114" s="10">
        <f t="shared" si="21"/>
        <v>3.1725460122699385</v>
      </c>
      <c r="D114" s="11">
        <f t="shared" si="22"/>
        <v>-0.17859299516908211</v>
      </c>
      <c r="E114" s="12">
        <v>33.06</v>
      </c>
      <c r="F114" s="10">
        <f t="shared" si="36"/>
        <v>4.0090909090909097</v>
      </c>
      <c r="G114" s="11">
        <f t="shared" si="23"/>
        <v>-0.25874439461883403</v>
      </c>
      <c r="H114" s="13">
        <v>11.48</v>
      </c>
      <c r="I114" s="10">
        <f t="shared" si="24"/>
        <v>5.5227272727272734</v>
      </c>
      <c r="J114" s="11">
        <f t="shared" si="25"/>
        <v>-0.1904090267983074</v>
      </c>
      <c r="K114" s="12">
        <f t="shared" si="26"/>
        <v>40.486499999999999</v>
      </c>
      <c r="L114" s="10">
        <f t="shared" si="27"/>
        <v>3.4131785480706345</v>
      </c>
      <c r="M114" s="11">
        <f t="shared" si="28"/>
        <v>-0.19698322027847193</v>
      </c>
      <c r="N114" s="15">
        <v>10.75</v>
      </c>
      <c r="O114" s="10">
        <f t="shared" si="37"/>
        <v>6.6785714285714288</v>
      </c>
      <c r="P114" s="11">
        <f t="shared" si="29"/>
        <v>-0.20546932742054691</v>
      </c>
      <c r="Q114" s="12">
        <v>8.7799999999999994</v>
      </c>
      <c r="R114" s="10">
        <f t="shared" si="38"/>
        <v>3.0837209302325581</v>
      </c>
      <c r="S114" s="11">
        <f t="shared" si="30"/>
        <v>-0.15658021133525468</v>
      </c>
      <c r="T114" s="15">
        <v>12.35</v>
      </c>
      <c r="U114" s="10">
        <f t="shared" si="39"/>
        <v>0.83506686478454673</v>
      </c>
      <c r="V114" s="11">
        <f t="shared" si="31"/>
        <v>-0.25647200481637566</v>
      </c>
      <c r="W114" s="12">
        <f t="shared" si="32"/>
        <v>32.186</v>
      </c>
      <c r="X114" s="10">
        <f t="shared" si="40"/>
        <v>3.3671641791044777</v>
      </c>
      <c r="Y114" s="11">
        <f t="shared" si="33"/>
        <v>-0.18020427396143746</v>
      </c>
      <c r="Z114" s="12">
        <f t="shared" si="34"/>
        <v>32.363200000000006</v>
      </c>
      <c r="AA114" s="10">
        <f t="shared" si="41"/>
        <v>3.3637344264063431</v>
      </c>
      <c r="AB114" s="11">
        <f t="shared" si="35"/>
        <v>-0.19949540546891409</v>
      </c>
    </row>
    <row r="115" spans="1:28" x14ac:dyDescent="0.3">
      <c r="A115" s="8">
        <v>39962</v>
      </c>
      <c r="B115" s="15">
        <v>54.12</v>
      </c>
      <c r="C115" s="10">
        <f t="shared" si="21"/>
        <v>3.1503067484662575</v>
      </c>
      <c r="D115" s="11">
        <f t="shared" si="22"/>
        <v>-0.26387377584330796</v>
      </c>
      <c r="E115" s="12">
        <v>33.54</v>
      </c>
      <c r="F115" s="10">
        <f t="shared" si="36"/>
        <v>4.081818181818182</v>
      </c>
      <c r="G115" s="11">
        <f t="shared" si="23"/>
        <v>-0.31953743152769321</v>
      </c>
      <c r="H115" s="13">
        <v>11.58</v>
      </c>
      <c r="I115" s="10">
        <f t="shared" si="24"/>
        <v>5.5795454545454541</v>
      </c>
      <c r="J115" s="11">
        <f t="shared" si="25"/>
        <v>-0.28029832193909254</v>
      </c>
      <c r="K115" s="12">
        <f t="shared" si="26"/>
        <v>40.467000000000006</v>
      </c>
      <c r="L115" s="10">
        <f t="shared" si="27"/>
        <v>3.4110529758011783</v>
      </c>
      <c r="M115" s="11">
        <f t="shared" si="28"/>
        <v>-0.27707162827257859</v>
      </c>
      <c r="N115" s="15">
        <v>10.68</v>
      </c>
      <c r="O115" s="10">
        <f t="shared" si="37"/>
        <v>6.628571428571429</v>
      </c>
      <c r="P115" s="11">
        <f t="shared" si="29"/>
        <v>-0.27544097693351433</v>
      </c>
      <c r="Q115" s="12">
        <v>8.6</v>
      </c>
      <c r="R115" s="10">
        <f t="shared" si="38"/>
        <v>3</v>
      </c>
      <c r="S115" s="11">
        <f t="shared" si="30"/>
        <v>-0.2456140350877194</v>
      </c>
      <c r="T115" s="15">
        <v>12.36</v>
      </c>
      <c r="U115" s="10">
        <f t="shared" si="39"/>
        <v>0.83655274888558662</v>
      </c>
      <c r="V115" s="11">
        <f t="shared" si="31"/>
        <v>-0.33225283630470026</v>
      </c>
      <c r="W115" s="12">
        <f t="shared" si="32"/>
        <v>31.983999999999998</v>
      </c>
      <c r="X115" s="10">
        <f t="shared" si="40"/>
        <v>3.3397557666214386</v>
      </c>
      <c r="Y115" s="11">
        <f t="shared" si="33"/>
        <v>-0.26409277069624038</v>
      </c>
      <c r="Z115" s="12">
        <f t="shared" si="34"/>
        <v>32.349600000000002</v>
      </c>
      <c r="AA115" s="10">
        <f t="shared" si="41"/>
        <v>3.3619006526077335</v>
      </c>
      <c r="AB115" s="11">
        <f t="shared" si="35"/>
        <v>-0.27903721863160225</v>
      </c>
    </row>
    <row r="116" spans="1:28" x14ac:dyDescent="0.3">
      <c r="A116" s="8">
        <v>39933</v>
      </c>
      <c r="B116" s="15">
        <v>54.67</v>
      </c>
      <c r="C116" s="10">
        <f t="shared" si="21"/>
        <v>3.1924846625766872</v>
      </c>
      <c r="D116" s="11">
        <f t="shared" si="22"/>
        <v>-0.23963838664812243</v>
      </c>
      <c r="E116" s="12">
        <v>32.049999999999997</v>
      </c>
      <c r="F116" s="10">
        <f t="shared" si="36"/>
        <v>3.8560606060606055</v>
      </c>
      <c r="G116" s="11">
        <f t="shared" si="23"/>
        <v>-0.34817978442139519</v>
      </c>
      <c r="H116" s="13">
        <v>10.49</v>
      </c>
      <c r="I116" s="10">
        <f t="shared" si="24"/>
        <v>4.9602272727272725</v>
      </c>
      <c r="J116" s="11">
        <f t="shared" si="25"/>
        <v>-0.33607594936708862</v>
      </c>
      <c r="K116" s="12">
        <f t="shared" si="26"/>
        <v>40.179000000000002</v>
      </c>
      <c r="L116" s="10">
        <f t="shared" si="27"/>
        <v>3.3796599084368877</v>
      </c>
      <c r="M116" s="11">
        <f t="shared" si="28"/>
        <v>-0.26943951997818083</v>
      </c>
      <c r="N116" s="15">
        <v>11.08</v>
      </c>
      <c r="O116" s="10">
        <f t="shared" si="37"/>
        <v>6.9142857142857146</v>
      </c>
      <c r="P116" s="11">
        <f t="shared" si="29"/>
        <v>-0.20230381569474443</v>
      </c>
      <c r="Q116" s="12">
        <v>8.94</v>
      </c>
      <c r="R116" s="10">
        <f t="shared" si="38"/>
        <v>3.1581395348837207</v>
      </c>
      <c r="S116" s="11">
        <f t="shared" si="30"/>
        <v>-0.18206770356816104</v>
      </c>
      <c r="T116" s="15">
        <v>11.62</v>
      </c>
      <c r="U116" s="10">
        <f t="shared" si="39"/>
        <v>0.72659732540861799</v>
      </c>
      <c r="V116" s="11">
        <f t="shared" si="31"/>
        <v>-0.36223929747530192</v>
      </c>
      <c r="W116" s="12">
        <f t="shared" si="32"/>
        <v>32.446999999999996</v>
      </c>
      <c r="X116" s="10">
        <f t="shared" si="40"/>
        <v>3.4025780189959294</v>
      </c>
      <c r="Y116" s="11">
        <f t="shared" si="33"/>
        <v>-0.23298584024773672</v>
      </c>
      <c r="Z116" s="12">
        <f t="shared" si="34"/>
        <v>32.060099999999998</v>
      </c>
      <c r="AA116" s="10">
        <f t="shared" si="41"/>
        <v>3.3228655412329422</v>
      </c>
      <c r="AB116" s="11">
        <f t="shared" si="35"/>
        <v>-0.27192562127987197</v>
      </c>
    </row>
    <row r="117" spans="1:28" x14ac:dyDescent="0.3">
      <c r="A117" s="8">
        <v>39903</v>
      </c>
      <c r="B117" s="15">
        <v>49.95</v>
      </c>
      <c r="C117" s="10">
        <f t="shared" si="21"/>
        <v>2.8305214723926384</v>
      </c>
      <c r="D117" s="11">
        <f t="shared" si="22"/>
        <v>-0.26218611521418023</v>
      </c>
      <c r="E117" s="12">
        <v>27.81</v>
      </c>
      <c r="F117" s="10">
        <f t="shared" si="36"/>
        <v>3.2136363636363638</v>
      </c>
      <c r="G117" s="11">
        <f t="shared" si="23"/>
        <v>-0.40077569489334197</v>
      </c>
      <c r="H117" s="13">
        <v>9</v>
      </c>
      <c r="I117" s="10">
        <f t="shared" si="24"/>
        <v>4.1136363636363633</v>
      </c>
      <c r="J117" s="11">
        <f t="shared" si="25"/>
        <v>-0.37629937629937626</v>
      </c>
      <c r="K117" s="12">
        <f t="shared" si="26"/>
        <v>36.225000000000001</v>
      </c>
      <c r="L117" s="10">
        <f t="shared" si="27"/>
        <v>2.9486592544146504</v>
      </c>
      <c r="M117" s="11">
        <f t="shared" si="28"/>
        <v>-0.29964136224346771</v>
      </c>
      <c r="N117" s="15">
        <v>9.65</v>
      </c>
      <c r="O117" s="10">
        <f t="shared" si="37"/>
        <v>5.8928571428571432</v>
      </c>
      <c r="P117" s="11">
        <f t="shared" si="29"/>
        <v>-0.24432263116679709</v>
      </c>
      <c r="Q117" s="12">
        <v>7.7</v>
      </c>
      <c r="R117" s="10">
        <f t="shared" si="38"/>
        <v>2.5813953488372094</v>
      </c>
      <c r="S117" s="11">
        <f t="shared" si="30"/>
        <v>-0.25603864734299508</v>
      </c>
      <c r="T117" s="15">
        <v>9.44</v>
      </c>
      <c r="U117" s="10">
        <f t="shared" si="39"/>
        <v>0.40267459138187212</v>
      </c>
      <c r="V117" s="11">
        <f t="shared" si="31"/>
        <v>-0.46424517593643588</v>
      </c>
      <c r="W117" s="12">
        <f t="shared" si="32"/>
        <v>29.41</v>
      </c>
      <c r="X117" s="10">
        <f t="shared" si="40"/>
        <v>2.9905020352781553</v>
      </c>
      <c r="Y117" s="11">
        <f t="shared" si="33"/>
        <v>-0.26014439888304697</v>
      </c>
      <c r="Z117" s="12">
        <f t="shared" si="34"/>
        <v>28.739400000000007</v>
      </c>
      <c r="AA117" s="10">
        <f t="shared" si="41"/>
        <v>2.8751146108624135</v>
      </c>
      <c r="AB117" s="11">
        <f t="shared" si="35"/>
        <v>-0.30578644153773682</v>
      </c>
    </row>
    <row r="118" spans="1:28" x14ac:dyDescent="0.3">
      <c r="A118" s="8">
        <v>39871</v>
      </c>
      <c r="B118" s="15">
        <v>47.63</v>
      </c>
      <c r="C118" s="10">
        <f t="shared" si="21"/>
        <v>2.6526073619631907</v>
      </c>
      <c r="D118" s="11">
        <f t="shared" si="22"/>
        <v>-0.32839819514946411</v>
      </c>
      <c r="E118" s="12">
        <v>27.04</v>
      </c>
      <c r="F118" s="10">
        <f t="shared" si="36"/>
        <v>3.0969696969696967</v>
      </c>
      <c r="G118" s="11">
        <f t="shared" si="23"/>
        <v>-0.43713572023313907</v>
      </c>
      <c r="H118" s="13">
        <v>8.24</v>
      </c>
      <c r="I118" s="10">
        <f t="shared" si="24"/>
        <v>3.6818181818181817</v>
      </c>
      <c r="J118" s="11">
        <f t="shared" si="25"/>
        <v>-0.47848101265822784</v>
      </c>
      <c r="K118" s="12">
        <f t="shared" si="26"/>
        <v>34.604500000000009</v>
      </c>
      <c r="L118" s="10">
        <f t="shared" si="27"/>
        <v>2.7720187486374548</v>
      </c>
      <c r="M118" s="11">
        <f t="shared" si="28"/>
        <v>-0.36125775251033654</v>
      </c>
      <c r="N118" s="15">
        <v>9.18</v>
      </c>
      <c r="O118" s="10">
        <f t="shared" si="37"/>
        <v>5.5571428571428569</v>
      </c>
      <c r="P118" s="11">
        <f t="shared" si="29"/>
        <v>-0.32000000000000006</v>
      </c>
      <c r="Q118" s="12">
        <v>7.41</v>
      </c>
      <c r="R118" s="10">
        <f t="shared" si="38"/>
        <v>2.4465116279069767</v>
      </c>
      <c r="S118" s="11">
        <f t="shared" si="30"/>
        <v>-0.30941286113699906</v>
      </c>
      <c r="T118" s="15">
        <v>9.24</v>
      </c>
      <c r="U118" s="10">
        <f t="shared" si="39"/>
        <v>0.37295690936106984</v>
      </c>
      <c r="V118" s="11">
        <f t="shared" si="31"/>
        <v>-0.49508196721311482</v>
      </c>
      <c r="W118" s="12">
        <f t="shared" si="32"/>
        <v>28.051000000000002</v>
      </c>
      <c r="X118" s="10">
        <f t="shared" si="40"/>
        <v>2.8061058344640442</v>
      </c>
      <c r="Y118" s="11">
        <f t="shared" si="33"/>
        <v>-0.32660361052429421</v>
      </c>
      <c r="Z118" s="12">
        <f t="shared" si="34"/>
        <v>27.456900000000005</v>
      </c>
      <c r="AA118" s="10">
        <f t="shared" si="41"/>
        <v>2.7021870449274581</v>
      </c>
      <c r="AB118" s="11">
        <f t="shared" si="35"/>
        <v>-0.36711337924930154</v>
      </c>
    </row>
    <row r="119" spans="1:28" x14ac:dyDescent="0.3">
      <c r="A119" s="8">
        <v>39843</v>
      </c>
      <c r="B119" s="15">
        <v>53.35</v>
      </c>
      <c r="C119" s="10">
        <f t="shared" si="21"/>
        <v>3.0912576687116564</v>
      </c>
      <c r="D119" s="11">
        <f t="shared" si="22"/>
        <v>-0.28676470588235292</v>
      </c>
      <c r="E119" s="12">
        <v>29.93</v>
      </c>
      <c r="F119" s="10">
        <f t="shared" si="36"/>
        <v>3.5348484848484851</v>
      </c>
      <c r="G119" s="11">
        <f t="shared" si="23"/>
        <v>-0.38466282894736847</v>
      </c>
      <c r="H119" s="13">
        <v>8.52</v>
      </c>
      <c r="I119" s="10">
        <f t="shared" si="24"/>
        <v>3.8409090909090908</v>
      </c>
      <c r="J119" s="11">
        <f t="shared" si="25"/>
        <v>-0.43873517786561267</v>
      </c>
      <c r="K119" s="12">
        <f t="shared" si="26"/>
        <v>38.529000000000003</v>
      </c>
      <c r="L119" s="10">
        <f t="shared" si="27"/>
        <v>3.1998037933289734</v>
      </c>
      <c r="M119" s="11">
        <f t="shared" si="28"/>
        <v>-0.31608562908264692</v>
      </c>
      <c r="N119" s="15">
        <v>10.18</v>
      </c>
      <c r="O119" s="10">
        <f t="shared" si="37"/>
        <v>6.2714285714285714</v>
      </c>
      <c r="P119" s="11">
        <f t="shared" si="29"/>
        <v>-0.27750177430801992</v>
      </c>
      <c r="Q119" s="12">
        <v>8.34</v>
      </c>
      <c r="R119" s="10">
        <f t="shared" si="38"/>
        <v>2.8790697674418606</v>
      </c>
      <c r="S119" s="11">
        <f t="shared" si="30"/>
        <v>-0.26259946949602131</v>
      </c>
      <c r="T119" s="15">
        <v>9.8800000000000008</v>
      </c>
      <c r="U119" s="10">
        <f t="shared" si="39"/>
        <v>0.46805349182763756</v>
      </c>
      <c r="V119" s="11">
        <f t="shared" si="31"/>
        <v>-0.44338028169014077</v>
      </c>
      <c r="W119" s="12">
        <f t="shared" si="32"/>
        <v>31.396999999999998</v>
      </c>
      <c r="X119" s="10">
        <f t="shared" si="40"/>
        <v>3.2601085481682501</v>
      </c>
      <c r="Y119" s="11">
        <f t="shared" si="33"/>
        <v>-0.2846271275262594</v>
      </c>
      <c r="Z119" s="12">
        <f t="shared" si="34"/>
        <v>30.5059</v>
      </c>
      <c r="AA119" s="10">
        <f t="shared" si="41"/>
        <v>3.1133029502184346</v>
      </c>
      <c r="AB119" s="11">
        <f t="shared" si="35"/>
        <v>-0.32130231357778039</v>
      </c>
    </row>
    <row r="120" spans="1:28" x14ac:dyDescent="0.3">
      <c r="A120" s="8">
        <v>39813</v>
      </c>
      <c r="B120" s="15">
        <v>53.28</v>
      </c>
      <c r="C120" s="10">
        <f t="shared" si="21"/>
        <v>3.0858895705521476</v>
      </c>
      <c r="D120" s="11">
        <f t="shared" si="22"/>
        <v>-0.33199598796389174</v>
      </c>
      <c r="E120" s="12">
        <v>30.87</v>
      </c>
      <c r="F120" s="10">
        <f t="shared" si="36"/>
        <v>3.6772727272727277</v>
      </c>
      <c r="G120" s="11">
        <f t="shared" si="23"/>
        <v>-0.43637027569837505</v>
      </c>
      <c r="H120" s="13">
        <v>8.41</v>
      </c>
      <c r="I120" s="10">
        <f t="shared" si="24"/>
        <v>3.7784090909090908</v>
      </c>
      <c r="J120" s="11">
        <f t="shared" si="25"/>
        <v>-0.52378255945639862</v>
      </c>
      <c r="K120" s="12">
        <f t="shared" si="26"/>
        <v>38.703500000000005</v>
      </c>
      <c r="L120" s="10">
        <f t="shared" si="27"/>
        <v>3.2188249400479627</v>
      </c>
      <c r="M120" s="11">
        <f t="shared" si="28"/>
        <v>-0.3664770634693294</v>
      </c>
      <c r="N120" s="15">
        <v>10.07</v>
      </c>
      <c r="O120" s="10">
        <f t="shared" si="37"/>
        <v>6.1928571428571439</v>
      </c>
      <c r="P120" s="11">
        <f t="shared" si="29"/>
        <v>-0.33487450462351387</v>
      </c>
      <c r="Q120" s="12">
        <v>8.61</v>
      </c>
      <c r="R120" s="10">
        <f t="shared" si="38"/>
        <v>3.0046511627906973</v>
      </c>
      <c r="S120" s="11">
        <f t="shared" si="30"/>
        <v>-0.31175059952038375</v>
      </c>
      <c r="T120" s="15">
        <v>9.68</v>
      </c>
      <c r="U120" s="10">
        <f t="shared" si="39"/>
        <v>0.43833580980683484</v>
      </c>
      <c r="V120" s="11">
        <f t="shared" si="31"/>
        <v>-0.52173913043478259</v>
      </c>
      <c r="W120" s="12">
        <f t="shared" si="32"/>
        <v>31.383000000000003</v>
      </c>
      <c r="X120" s="10">
        <f t="shared" si="40"/>
        <v>3.2582089552238811</v>
      </c>
      <c r="Y120" s="11">
        <f t="shared" si="33"/>
        <v>-0.33119512403034701</v>
      </c>
      <c r="Z120" s="12">
        <f t="shared" si="34"/>
        <v>30.6389</v>
      </c>
      <c r="AA120" s="10">
        <f t="shared" si="41"/>
        <v>3.1312361792783552</v>
      </c>
      <c r="AB120" s="11">
        <f t="shared" si="35"/>
        <v>-0.37369378577269019</v>
      </c>
    </row>
    <row r="121" spans="1:28" x14ac:dyDescent="0.3">
      <c r="A121" s="8">
        <v>39780</v>
      </c>
      <c r="B121" s="15">
        <v>57.98</v>
      </c>
      <c r="C121" s="10">
        <f t="shared" si="21"/>
        <v>3.4463190184049077</v>
      </c>
      <c r="D121" s="11">
        <f t="shared" si="22"/>
        <v>-0.28198142414860683</v>
      </c>
      <c r="E121" s="12">
        <v>32.090000000000003</v>
      </c>
      <c r="F121" s="10">
        <f t="shared" si="36"/>
        <v>3.8621212121212132</v>
      </c>
      <c r="G121" s="11">
        <f t="shared" si="23"/>
        <v>-0.42429135270900609</v>
      </c>
      <c r="H121" s="13">
        <v>8.5399999999999991</v>
      </c>
      <c r="I121" s="10">
        <f t="shared" si="24"/>
        <v>3.8522727272727266</v>
      </c>
      <c r="J121" s="11">
        <f t="shared" si="25"/>
        <v>-0.50891316848763668</v>
      </c>
      <c r="K121" s="12">
        <f t="shared" si="26"/>
        <v>41.619500000000002</v>
      </c>
      <c r="L121" s="10">
        <f t="shared" si="27"/>
        <v>3.5366797471114024</v>
      </c>
      <c r="M121" s="11">
        <f t="shared" si="28"/>
        <v>-0.32682307462131321</v>
      </c>
      <c r="N121" s="15">
        <v>10.59</v>
      </c>
      <c r="O121" s="10">
        <f t="shared" si="37"/>
        <v>6.5642857142857149</v>
      </c>
      <c r="P121" s="11">
        <f t="shared" si="29"/>
        <v>-0.30420499342969776</v>
      </c>
      <c r="Q121" s="12">
        <v>8.9600000000000009</v>
      </c>
      <c r="R121" s="10">
        <f t="shared" si="38"/>
        <v>3.1674418604651171</v>
      </c>
      <c r="S121" s="11">
        <f t="shared" si="30"/>
        <v>-0.2739059967585088</v>
      </c>
      <c r="T121" s="15">
        <v>10.15</v>
      </c>
      <c r="U121" s="10">
        <f t="shared" si="39"/>
        <v>0.50817236255572062</v>
      </c>
      <c r="V121" s="11">
        <f t="shared" si="31"/>
        <v>-0.51225372417107162</v>
      </c>
      <c r="W121" s="12">
        <f t="shared" si="32"/>
        <v>33.959000000000003</v>
      </c>
      <c r="X121" s="10">
        <f t="shared" si="40"/>
        <v>3.6077340569877894</v>
      </c>
      <c r="Y121" s="11">
        <f t="shared" si="33"/>
        <v>-0.28370140690586176</v>
      </c>
      <c r="Z121" s="12">
        <f t="shared" si="34"/>
        <v>32.837899999999998</v>
      </c>
      <c r="AA121" s="10">
        <f t="shared" si="41"/>
        <v>3.4277412221563015</v>
      </c>
      <c r="AB121" s="11">
        <f t="shared" si="35"/>
        <v>-0.33630371907925471</v>
      </c>
    </row>
    <row r="122" spans="1:28" x14ac:dyDescent="0.3">
      <c r="A122" s="8">
        <v>39752</v>
      </c>
      <c r="B122" s="15">
        <v>62.48</v>
      </c>
      <c r="C122" s="10">
        <f t="shared" si="21"/>
        <v>3.7914110429447856</v>
      </c>
      <c r="D122" s="11">
        <f t="shared" si="22"/>
        <v>-0.26906878802058964</v>
      </c>
      <c r="E122" s="12">
        <v>34.450000000000003</v>
      </c>
      <c r="F122" s="10">
        <f t="shared" si="36"/>
        <v>4.2196969696969706</v>
      </c>
      <c r="G122" s="11">
        <f t="shared" si="23"/>
        <v>-0.40777032834794569</v>
      </c>
      <c r="H122" s="13">
        <v>9.1999999999999993</v>
      </c>
      <c r="I122" s="10">
        <f t="shared" si="24"/>
        <v>4.2272727272727266</v>
      </c>
      <c r="J122" s="11">
        <f t="shared" si="25"/>
        <v>-0.51832460732984298</v>
      </c>
      <c r="K122" s="12">
        <f t="shared" si="26"/>
        <v>44.816500000000005</v>
      </c>
      <c r="L122" s="10">
        <f t="shared" si="27"/>
        <v>3.885164595596251</v>
      </c>
      <c r="M122" s="11">
        <f t="shared" si="28"/>
        <v>-0.31448609209731315</v>
      </c>
      <c r="N122" s="15">
        <v>11.66</v>
      </c>
      <c r="O122" s="10">
        <f t="shared" si="37"/>
        <v>7.3285714285714292</v>
      </c>
      <c r="P122" s="11">
        <f t="shared" si="29"/>
        <v>-0.28157732593961804</v>
      </c>
      <c r="Q122" s="12">
        <v>10.06</v>
      </c>
      <c r="R122" s="10">
        <f t="shared" si="38"/>
        <v>3.6790697674418613</v>
      </c>
      <c r="S122" s="11">
        <f t="shared" si="30"/>
        <v>-0.25093075204765447</v>
      </c>
      <c r="T122" s="15">
        <v>11.08</v>
      </c>
      <c r="U122" s="10">
        <f t="shared" si="39"/>
        <v>0.64635958395245163</v>
      </c>
      <c r="V122" s="11">
        <f t="shared" si="31"/>
        <v>-0.52220784821043553</v>
      </c>
      <c r="W122" s="12">
        <f t="shared" si="32"/>
        <v>36.75</v>
      </c>
      <c r="X122" s="10">
        <f t="shared" si="40"/>
        <v>3.9864314789687931</v>
      </c>
      <c r="Y122" s="11">
        <f t="shared" si="33"/>
        <v>-0.26931106471816291</v>
      </c>
      <c r="Z122" s="12">
        <f t="shared" si="34"/>
        <v>35.415000000000006</v>
      </c>
      <c r="AA122" s="10">
        <f t="shared" si="41"/>
        <v>3.7752278733617386</v>
      </c>
      <c r="AB122" s="11">
        <f t="shared" si="35"/>
        <v>-0.32477392367075875</v>
      </c>
    </row>
    <row r="123" spans="1:28" x14ac:dyDescent="0.3">
      <c r="A123" s="8">
        <v>39721</v>
      </c>
      <c r="B123" s="15">
        <v>67.75</v>
      </c>
      <c r="C123" s="10">
        <f t="shared" si="21"/>
        <v>4.1955521472392645</v>
      </c>
      <c r="D123" s="11">
        <f t="shared" si="22"/>
        <v>-0.21303287257521197</v>
      </c>
      <c r="E123" s="12">
        <v>39.68</v>
      </c>
      <c r="F123" s="10">
        <f t="shared" si="36"/>
        <v>5.0121212121212126</v>
      </c>
      <c r="G123" s="11">
        <f t="shared" si="23"/>
        <v>-0.29980589377095468</v>
      </c>
      <c r="H123" s="13">
        <v>11.54</v>
      </c>
      <c r="I123" s="10">
        <f t="shared" si="24"/>
        <v>5.5568181818181817</v>
      </c>
      <c r="J123" s="11">
        <f t="shared" si="25"/>
        <v>-0.34469051675184559</v>
      </c>
      <c r="K123" s="12">
        <f t="shared" si="26"/>
        <v>49.490500000000004</v>
      </c>
      <c r="L123" s="10">
        <f t="shared" si="27"/>
        <v>4.3946479180292135</v>
      </c>
      <c r="M123" s="11">
        <f t="shared" si="28"/>
        <v>-0.23906425375543916</v>
      </c>
      <c r="N123" s="15">
        <v>13.43</v>
      </c>
      <c r="O123" s="10">
        <f t="shared" si="37"/>
        <v>8.5928571428571434</v>
      </c>
      <c r="P123" s="11">
        <f t="shared" si="29"/>
        <v>-0.16790582403965304</v>
      </c>
      <c r="Q123" s="12">
        <v>11.58</v>
      </c>
      <c r="R123" s="10">
        <f t="shared" si="38"/>
        <v>4.3860465116279075</v>
      </c>
      <c r="S123" s="11">
        <f t="shared" si="30"/>
        <v>-0.12801204819277101</v>
      </c>
      <c r="T123" s="15">
        <v>13.81</v>
      </c>
      <c r="U123" s="10">
        <f t="shared" si="39"/>
        <v>1.052005943536404</v>
      </c>
      <c r="V123" s="11">
        <f t="shared" si="31"/>
        <v>-0.36825251601097897</v>
      </c>
      <c r="W123" s="12">
        <f t="shared" si="32"/>
        <v>40.22</v>
      </c>
      <c r="X123" s="10">
        <f t="shared" si="40"/>
        <v>4.4572591587516968</v>
      </c>
      <c r="Y123" s="11">
        <f t="shared" si="33"/>
        <v>-0.20424193261183543</v>
      </c>
      <c r="Z123" s="12">
        <f t="shared" si="34"/>
        <v>39.398600000000002</v>
      </c>
      <c r="AA123" s="10">
        <f t="shared" si="41"/>
        <v>4.3123617927835598</v>
      </c>
      <c r="AB123" s="11">
        <f t="shared" si="35"/>
        <v>-0.2422194910380614</v>
      </c>
    </row>
    <row r="124" spans="1:28" x14ac:dyDescent="0.3">
      <c r="A124" s="8">
        <v>39689</v>
      </c>
      <c r="B124" s="15">
        <v>71.31</v>
      </c>
      <c r="C124" s="10">
        <f t="shared" si="21"/>
        <v>4.4685582822085896</v>
      </c>
      <c r="D124" s="11">
        <f t="shared" si="22"/>
        <v>-0.17340906456473859</v>
      </c>
      <c r="E124" s="12">
        <v>44.49</v>
      </c>
      <c r="F124" s="10">
        <f t="shared" si="36"/>
        <v>5.7409090909090912</v>
      </c>
      <c r="G124" s="11">
        <f t="shared" si="23"/>
        <v>-0.20878534590076459</v>
      </c>
      <c r="H124" s="13">
        <v>13.52</v>
      </c>
      <c r="I124" s="10">
        <f t="shared" si="24"/>
        <v>6.6818181818181817</v>
      </c>
      <c r="J124" s="11">
        <f t="shared" si="25"/>
        <v>-0.18110236220472453</v>
      </c>
      <c r="K124" s="12">
        <f t="shared" si="26"/>
        <v>53.047000000000004</v>
      </c>
      <c r="L124" s="10">
        <f t="shared" si="27"/>
        <v>4.782319598866362</v>
      </c>
      <c r="M124" s="11">
        <f t="shared" si="28"/>
        <v>-0.18147450931983711</v>
      </c>
      <c r="N124" s="15">
        <v>14.51</v>
      </c>
      <c r="O124" s="10">
        <f t="shared" si="37"/>
        <v>9.3642857142857157</v>
      </c>
      <c r="P124" s="11">
        <f t="shared" si="29"/>
        <v>-0.11739659367396604</v>
      </c>
      <c r="Q124" s="12">
        <v>11.95</v>
      </c>
      <c r="R124" s="10">
        <f t="shared" si="38"/>
        <v>4.558139534883721</v>
      </c>
      <c r="S124" s="11">
        <f t="shared" si="30"/>
        <v>-0.12390029325513208</v>
      </c>
      <c r="T124" s="15">
        <v>16.61</v>
      </c>
      <c r="U124" s="10">
        <f t="shared" si="39"/>
        <v>1.4680534918276371</v>
      </c>
      <c r="V124" s="11">
        <f t="shared" si="31"/>
        <v>-0.27498908773461372</v>
      </c>
      <c r="W124" s="12">
        <f t="shared" si="32"/>
        <v>42.398000000000003</v>
      </c>
      <c r="X124" s="10">
        <f t="shared" si="40"/>
        <v>4.7527815468113985</v>
      </c>
      <c r="Y124" s="11">
        <f t="shared" si="33"/>
        <v>-0.16531154641204837</v>
      </c>
      <c r="Z124" s="12">
        <f t="shared" si="34"/>
        <v>42.432400000000001</v>
      </c>
      <c r="AA124" s="10">
        <f t="shared" si="41"/>
        <v>4.7214281861819742</v>
      </c>
      <c r="AB124" s="11">
        <f t="shared" si="35"/>
        <v>-0.18188250854607735</v>
      </c>
    </row>
    <row r="125" spans="1:28" x14ac:dyDescent="0.3">
      <c r="A125" s="8">
        <v>39660</v>
      </c>
      <c r="B125" s="15">
        <v>66.3</v>
      </c>
      <c r="C125" s="10">
        <f t="shared" si="21"/>
        <v>4.0843558282208594</v>
      </c>
      <c r="D125" s="11">
        <f t="shared" si="22"/>
        <v>-0.21917324225650692</v>
      </c>
      <c r="E125" s="12">
        <v>43.89</v>
      </c>
      <c r="F125" s="10">
        <f t="shared" si="36"/>
        <v>5.65</v>
      </c>
      <c r="G125" s="11">
        <f t="shared" si="23"/>
        <v>-0.22674418604651159</v>
      </c>
      <c r="H125" s="13">
        <v>13.71</v>
      </c>
      <c r="I125" s="10">
        <f t="shared" si="24"/>
        <v>6.7897727272727275</v>
      </c>
      <c r="J125" s="11">
        <f t="shared" si="25"/>
        <v>-0.19542253521126751</v>
      </c>
      <c r="K125" s="12">
        <f t="shared" si="26"/>
        <v>50.179499999999997</v>
      </c>
      <c r="L125" s="10">
        <f t="shared" si="27"/>
        <v>4.4697514715500324</v>
      </c>
      <c r="M125" s="11">
        <f t="shared" si="28"/>
        <v>-0.21958521582929624</v>
      </c>
      <c r="N125" s="15">
        <v>13.38</v>
      </c>
      <c r="O125" s="10">
        <f t="shared" si="37"/>
        <v>8.5571428571428587</v>
      </c>
      <c r="P125" s="11">
        <f t="shared" si="29"/>
        <v>-0.17762753534111853</v>
      </c>
      <c r="Q125" s="12">
        <v>10.81</v>
      </c>
      <c r="R125" s="10">
        <f t="shared" si="38"/>
        <v>4.0279069767441866</v>
      </c>
      <c r="S125" s="11">
        <f t="shared" si="30"/>
        <v>-0.18538055764883188</v>
      </c>
      <c r="T125" s="15">
        <v>16.11</v>
      </c>
      <c r="U125" s="10">
        <f t="shared" si="39"/>
        <v>1.3937592867756314</v>
      </c>
      <c r="V125" s="11">
        <f t="shared" si="31"/>
        <v>-0.32424496644295309</v>
      </c>
      <c r="W125" s="12">
        <f t="shared" si="32"/>
        <v>39.326000000000001</v>
      </c>
      <c r="X125" s="10">
        <f t="shared" si="40"/>
        <v>4.3359565807327005</v>
      </c>
      <c r="Y125" s="11">
        <f t="shared" si="33"/>
        <v>-0.21332266453290649</v>
      </c>
      <c r="Z125" s="12">
        <f t="shared" si="34"/>
        <v>40.196399999999997</v>
      </c>
      <c r="AA125" s="10">
        <f t="shared" si="41"/>
        <v>4.4199341998813431</v>
      </c>
      <c r="AB125" s="11">
        <f t="shared" si="35"/>
        <v>-0.22048334361146349</v>
      </c>
    </row>
    <row r="126" spans="1:28" x14ac:dyDescent="0.3">
      <c r="A126" s="8">
        <v>39629</v>
      </c>
      <c r="B126" s="15">
        <v>66.239999999999995</v>
      </c>
      <c r="C126" s="10">
        <f t="shared" si="21"/>
        <v>4.0797546012269938</v>
      </c>
      <c r="D126" s="11">
        <f t="shared" si="22"/>
        <v>-0.24718718036140475</v>
      </c>
      <c r="E126" s="12">
        <v>44.6</v>
      </c>
      <c r="F126" s="10">
        <f t="shared" si="36"/>
        <v>5.7575757575757578</v>
      </c>
      <c r="G126" s="11">
        <f t="shared" si="23"/>
        <v>-0.24085106382978716</v>
      </c>
      <c r="H126" s="13">
        <v>14.18</v>
      </c>
      <c r="I126" s="10">
        <f t="shared" si="24"/>
        <v>7.0568181818181817</v>
      </c>
      <c r="J126" s="11">
        <f t="shared" si="25"/>
        <v>-0.12845728334357709</v>
      </c>
      <c r="K126" s="12">
        <f t="shared" si="26"/>
        <v>50.417999999999999</v>
      </c>
      <c r="L126" s="10">
        <f t="shared" si="27"/>
        <v>4.4957488554610858</v>
      </c>
      <c r="M126" s="11">
        <f t="shared" si="28"/>
        <v>-0.23996020260492035</v>
      </c>
      <c r="N126" s="15">
        <v>13.53</v>
      </c>
      <c r="O126" s="10">
        <f t="shared" si="37"/>
        <v>8.6642857142857146</v>
      </c>
      <c r="P126" s="11">
        <f t="shared" si="29"/>
        <v>-0.20598591549295775</v>
      </c>
      <c r="Q126" s="12">
        <v>10.41</v>
      </c>
      <c r="R126" s="10">
        <f t="shared" si="38"/>
        <v>3.8418604651162793</v>
      </c>
      <c r="S126" s="11">
        <f t="shared" si="30"/>
        <v>-0.27100840336134446</v>
      </c>
      <c r="T126" s="15">
        <v>16.61</v>
      </c>
      <c r="U126" s="10">
        <f t="shared" si="39"/>
        <v>1.4680534918276371</v>
      </c>
      <c r="V126" s="11">
        <f t="shared" si="31"/>
        <v>-0.31926229508196724</v>
      </c>
      <c r="W126" s="12">
        <f t="shared" si="32"/>
        <v>39.260999999999996</v>
      </c>
      <c r="X126" s="10">
        <f t="shared" si="40"/>
        <v>4.3271370420624153</v>
      </c>
      <c r="Y126" s="11">
        <f t="shared" si="33"/>
        <v>-0.24444316148028411</v>
      </c>
      <c r="Z126" s="12">
        <f t="shared" si="34"/>
        <v>40.4285</v>
      </c>
      <c r="AA126" s="10">
        <f t="shared" si="41"/>
        <v>4.4512297071355365</v>
      </c>
      <c r="AB126" s="11">
        <f t="shared" si="35"/>
        <v>-0.23970136061458025</v>
      </c>
    </row>
    <row r="127" spans="1:28" x14ac:dyDescent="0.3">
      <c r="A127" s="8">
        <v>39598</v>
      </c>
      <c r="B127" s="15">
        <v>73.52</v>
      </c>
      <c r="C127" s="10">
        <f t="shared" si="21"/>
        <v>4.6380368098159508</v>
      </c>
      <c r="D127" s="11">
        <f t="shared" si="22"/>
        <v>-0.18474162785540038</v>
      </c>
      <c r="E127" s="12">
        <v>49.29</v>
      </c>
      <c r="F127" s="10">
        <f t="shared" si="36"/>
        <v>6.4681818181818187</v>
      </c>
      <c r="G127" s="11">
        <f t="shared" si="23"/>
        <v>-0.16400949796472186</v>
      </c>
      <c r="H127" s="13">
        <v>16.09</v>
      </c>
      <c r="I127" s="10">
        <f t="shared" si="24"/>
        <v>8.142045454545455</v>
      </c>
      <c r="J127" s="11">
        <f t="shared" si="25"/>
        <v>4.1423948220064677E-2</v>
      </c>
      <c r="K127" s="12">
        <f t="shared" si="26"/>
        <v>55.976500000000001</v>
      </c>
      <c r="L127" s="10">
        <f t="shared" si="27"/>
        <v>5.1016459559625034</v>
      </c>
      <c r="M127" s="11">
        <f t="shared" si="28"/>
        <v>-0.16984531877975373</v>
      </c>
      <c r="N127" s="15">
        <v>14.74</v>
      </c>
      <c r="O127" s="10">
        <f t="shared" si="37"/>
        <v>9.5285714285714302</v>
      </c>
      <c r="P127" s="11">
        <f t="shared" si="29"/>
        <v>-0.16250000000000009</v>
      </c>
      <c r="Q127" s="12">
        <v>11.4</v>
      </c>
      <c r="R127" s="10">
        <f t="shared" si="38"/>
        <v>4.3023255813953494</v>
      </c>
      <c r="S127" s="11">
        <f t="shared" si="30"/>
        <v>-0.22554347826086962</v>
      </c>
      <c r="T127" s="15">
        <v>18.510000000000002</v>
      </c>
      <c r="U127" s="10">
        <f t="shared" si="39"/>
        <v>1.75037147102526</v>
      </c>
      <c r="V127" s="11">
        <f t="shared" si="31"/>
        <v>-0.26048741510187767</v>
      </c>
      <c r="W127" s="12">
        <f t="shared" si="32"/>
        <v>43.461999999999996</v>
      </c>
      <c r="X127" s="10">
        <f t="shared" si="40"/>
        <v>4.8971506105834468</v>
      </c>
      <c r="Y127" s="11">
        <f t="shared" si="33"/>
        <v>-0.18479198709532219</v>
      </c>
      <c r="Z127" s="12">
        <f t="shared" si="34"/>
        <v>44.86999999999999</v>
      </c>
      <c r="AA127" s="10">
        <f t="shared" si="41"/>
        <v>5.0501051723208006</v>
      </c>
      <c r="AB127" s="11">
        <f t="shared" si="35"/>
        <v>-0.16940016141811021</v>
      </c>
    </row>
    <row r="128" spans="1:28" x14ac:dyDescent="0.3">
      <c r="A128" s="8">
        <v>39568</v>
      </c>
      <c r="B128" s="15">
        <v>71.900000000000006</v>
      </c>
      <c r="C128" s="10">
        <f t="shared" si="21"/>
        <v>4.5138036809815958</v>
      </c>
      <c r="D128" s="11">
        <f t="shared" si="22"/>
        <v>-0.16239515377446412</v>
      </c>
      <c r="E128" s="12">
        <v>49.17</v>
      </c>
      <c r="F128" s="10">
        <f t="shared" si="36"/>
        <v>6.4500000000000011</v>
      </c>
      <c r="G128" s="11">
        <f t="shared" si="23"/>
        <v>-0.14098532494758909</v>
      </c>
      <c r="H128" s="13">
        <v>15.8</v>
      </c>
      <c r="I128" s="10">
        <f t="shared" si="24"/>
        <v>7.9772727272727284</v>
      </c>
      <c r="J128" s="11">
        <f t="shared" si="25"/>
        <v>8.6657496561210579E-2</v>
      </c>
      <c r="K128" s="12">
        <f t="shared" si="26"/>
        <v>54.997500000000002</v>
      </c>
      <c r="L128" s="10">
        <f t="shared" si="27"/>
        <v>4.9949313276651415</v>
      </c>
      <c r="M128" s="11">
        <f t="shared" si="28"/>
        <v>-0.14639919292255166</v>
      </c>
      <c r="N128" s="15">
        <v>13.89</v>
      </c>
      <c r="O128" s="10">
        <f t="shared" si="37"/>
        <v>8.9214285714285726</v>
      </c>
      <c r="P128" s="11">
        <f t="shared" si="29"/>
        <v>-0.15716019417475724</v>
      </c>
      <c r="Q128" s="12">
        <v>10.93</v>
      </c>
      <c r="R128" s="10">
        <f t="shared" si="38"/>
        <v>4.0837209302325581</v>
      </c>
      <c r="S128" s="11">
        <f t="shared" si="30"/>
        <v>-0.21366906474820146</v>
      </c>
      <c r="T128" s="15">
        <v>18.22</v>
      </c>
      <c r="U128" s="10">
        <f t="shared" si="39"/>
        <v>1.7072808320950963</v>
      </c>
      <c r="V128" s="11">
        <f t="shared" si="31"/>
        <v>-0.24335548172757471</v>
      </c>
      <c r="W128" s="12">
        <f t="shared" si="32"/>
        <v>42.303000000000004</v>
      </c>
      <c r="X128" s="10">
        <f t="shared" si="40"/>
        <v>4.7398914518317516</v>
      </c>
      <c r="Y128" s="11">
        <f t="shared" si="33"/>
        <v>-0.16469868098886342</v>
      </c>
      <c r="Z128" s="12">
        <f t="shared" si="34"/>
        <v>44.034100000000009</v>
      </c>
      <c r="AA128" s="10">
        <f t="shared" si="41"/>
        <v>4.9373955018607409</v>
      </c>
      <c r="AB128" s="11">
        <f t="shared" si="35"/>
        <v>-0.14655319445844217</v>
      </c>
    </row>
    <row r="129" spans="1:28" x14ac:dyDescent="0.3">
      <c r="A129" s="8">
        <v>39538</v>
      </c>
      <c r="B129" s="15">
        <v>67.7</v>
      </c>
      <c r="C129" s="10">
        <f t="shared" si="21"/>
        <v>4.1917177914110431</v>
      </c>
      <c r="D129" s="11">
        <f t="shared" si="22"/>
        <v>-0.19682050065250922</v>
      </c>
      <c r="E129" s="12">
        <v>46.41</v>
      </c>
      <c r="F129" s="10">
        <f t="shared" si="36"/>
        <v>6.0318181818181813</v>
      </c>
      <c r="G129" s="11">
        <f t="shared" si="23"/>
        <v>-0.15756035578144867</v>
      </c>
      <c r="H129" s="13">
        <v>14.43</v>
      </c>
      <c r="I129" s="10">
        <f t="shared" si="24"/>
        <v>7.1988636363636367</v>
      </c>
      <c r="J129" s="11">
        <f t="shared" si="25"/>
        <v>1.6913319238900604E-2</v>
      </c>
      <c r="K129" s="12">
        <f t="shared" si="26"/>
        <v>51.723500000000008</v>
      </c>
      <c r="L129" s="10">
        <f t="shared" si="27"/>
        <v>4.6380531938085907</v>
      </c>
      <c r="M129" s="11">
        <f t="shared" si="28"/>
        <v>-0.17860092107352699</v>
      </c>
      <c r="N129" s="15">
        <v>12.77</v>
      </c>
      <c r="O129" s="10">
        <f t="shared" si="37"/>
        <v>8.1214285714285719</v>
      </c>
      <c r="P129" s="11">
        <f t="shared" si="29"/>
        <v>-0.22134146341463412</v>
      </c>
      <c r="Q129" s="12">
        <v>10.35</v>
      </c>
      <c r="R129" s="10">
        <f t="shared" si="38"/>
        <v>3.8139534883720927</v>
      </c>
      <c r="S129" s="11">
        <f t="shared" si="30"/>
        <v>-0.26018584703359549</v>
      </c>
      <c r="T129" s="15">
        <v>17.62</v>
      </c>
      <c r="U129" s="10">
        <f t="shared" si="39"/>
        <v>1.6181277860326895</v>
      </c>
      <c r="V129" s="11">
        <f t="shared" si="31"/>
        <v>-0.24957410562180571</v>
      </c>
      <c r="W129" s="12">
        <f t="shared" si="32"/>
        <v>39.750999999999998</v>
      </c>
      <c r="X129" s="10">
        <f t="shared" si="40"/>
        <v>4.3936227951153324</v>
      </c>
      <c r="Y129" s="11">
        <f t="shared" si="33"/>
        <v>-0.20279566010869798</v>
      </c>
      <c r="Z129" s="12">
        <f t="shared" si="34"/>
        <v>41.398500000000006</v>
      </c>
      <c r="AA129" s="10">
        <f t="shared" si="41"/>
        <v>4.5820209265951135</v>
      </c>
      <c r="AB129" s="11">
        <f t="shared" si="35"/>
        <v>-0.17946893463856661</v>
      </c>
    </row>
    <row r="130" spans="1:28" x14ac:dyDescent="0.3">
      <c r="A130" s="8">
        <v>39507</v>
      </c>
      <c r="B130" s="15">
        <v>70.92</v>
      </c>
      <c r="C130" s="10">
        <f t="shared" si="21"/>
        <v>4.4386503067484666</v>
      </c>
      <c r="D130" s="11">
        <f t="shared" si="22"/>
        <v>-0.1622962437987242</v>
      </c>
      <c r="E130" s="12">
        <v>48.04</v>
      </c>
      <c r="F130" s="10">
        <f t="shared" si="36"/>
        <v>6.2787878787878793</v>
      </c>
      <c r="G130" s="11">
        <f t="shared" si="23"/>
        <v>-0.10573343261355173</v>
      </c>
      <c r="H130" s="13">
        <v>15.8</v>
      </c>
      <c r="I130" s="10">
        <f t="shared" si="24"/>
        <v>7.9772727272727284</v>
      </c>
      <c r="J130" s="11">
        <f t="shared" si="25"/>
        <v>0.13997113997114008</v>
      </c>
      <c r="K130" s="12">
        <f t="shared" si="26"/>
        <v>54.176000000000002</v>
      </c>
      <c r="L130" s="10">
        <f t="shared" si="27"/>
        <v>4.9053847830826252</v>
      </c>
      <c r="M130" s="11">
        <f t="shared" si="28"/>
        <v>-0.13684378236278183</v>
      </c>
      <c r="N130" s="15">
        <v>13.5</v>
      </c>
      <c r="O130" s="10">
        <f t="shared" si="37"/>
        <v>8.6428571428571441</v>
      </c>
      <c r="P130" s="11">
        <f t="shared" si="29"/>
        <v>-0.18772563176895307</v>
      </c>
      <c r="Q130" s="12">
        <v>10.73</v>
      </c>
      <c r="R130" s="10">
        <f t="shared" si="38"/>
        <v>3.9906976744186053</v>
      </c>
      <c r="S130" s="11">
        <f t="shared" si="30"/>
        <v>-0.23137535816618915</v>
      </c>
      <c r="T130" s="15">
        <v>18.3</v>
      </c>
      <c r="U130" s="10">
        <f t="shared" si="39"/>
        <v>1.7191679049034176</v>
      </c>
      <c r="V130" s="11">
        <f t="shared" si="31"/>
        <v>-0.18630502445531338</v>
      </c>
      <c r="W130" s="12">
        <f t="shared" si="32"/>
        <v>41.655999999999999</v>
      </c>
      <c r="X130" s="10">
        <f t="shared" si="40"/>
        <v>4.652103120759838</v>
      </c>
      <c r="Y130" s="11">
        <f t="shared" si="33"/>
        <v>-0.16867566057316197</v>
      </c>
      <c r="Z130" s="12">
        <f t="shared" si="34"/>
        <v>43.383600000000001</v>
      </c>
      <c r="AA130" s="10">
        <f t="shared" si="41"/>
        <v>4.8496844830375911</v>
      </c>
      <c r="AB130" s="11">
        <f t="shared" si="35"/>
        <v>-0.13606366073099929</v>
      </c>
    </row>
    <row r="131" spans="1:28" x14ac:dyDescent="0.3">
      <c r="A131" s="8">
        <v>39478</v>
      </c>
      <c r="B131" s="15">
        <v>74.8</v>
      </c>
      <c r="C131" s="10">
        <f t="shared" ref="C131:C194" si="42">B131/B$374-1</f>
        <v>4.7361963190184051</v>
      </c>
      <c r="D131" s="11">
        <f t="shared" ref="D131:D194" si="43">B131/B143-1</f>
        <v>-0.13894324853228968</v>
      </c>
      <c r="E131" s="12">
        <v>48.64</v>
      </c>
      <c r="F131" s="10">
        <f t="shared" si="36"/>
        <v>6.3696969696969701</v>
      </c>
      <c r="G131" s="11">
        <f t="shared" ref="G131:G194" si="44">E131/E143-1</f>
        <v>-0.11046086320409654</v>
      </c>
      <c r="H131" s="13">
        <v>15.18</v>
      </c>
      <c r="I131" s="10">
        <f t="shared" ref="I131:I194" si="45">H131/H$374-1</f>
        <v>7.625</v>
      </c>
      <c r="J131" s="11">
        <f t="shared" ref="J131:J194" si="46">H131/H143-1</f>
        <v>7.735982966643018E-2</v>
      </c>
      <c r="K131" s="12">
        <f t="shared" ref="K131:K194" si="47">0.55*B131+0.25*E131+0.2*H131</f>
        <v>56.335999999999999</v>
      </c>
      <c r="L131" s="10">
        <f t="shared" ref="L131:L194" si="48">K131/K$374-1</f>
        <v>5.1408327883148033</v>
      </c>
      <c r="M131" s="11">
        <f t="shared" ref="M131:M194" si="49">K131/K143-1</f>
        <v>-0.12340021628686815</v>
      </c>
      <c r="N131" s="15">
        <v>14.09</v>
      </c>
      <c r="O131" s="10">
        <f t="shared" si="37"/>
        <v>9.0642857142857149</v>
      </c>
      <c r="P131" s="11">
        <f t="shared" ref="P131:P194" si="50">N131/N143-1</f>
        <v>-0.15120481927710849</v>
      </c>
      <c r="Q131" s="12">
        <v>11.31</v>
      </c>
      <c r="R131" s="10">
        <f t="shared" si="38"/>
        <v>4.2604651162790699</v>
      </c>
      <c r="S131" s="11">
        <f t="shared" ref="S131:S194" si="51">Q131/Q143-1</f>
        <v>-0.20464135021097052</v>
      </c>
      <c r="T131" s="15">
        <v>17.75</v>
      </c>
      <c r="U131" s="10">
        <f t="shared" si="39"/>
        <v>1.637444279346211</v>
      </c>
      <c r="V131" s="11">
        <f t="shared" ref="V131:V194" si="52">T131/T143-1</f>
        <v>-0.21978021978021978</v>
      </c>
      <c r="W131" s="12">
        <f t="shared" ref="W131:W194" si="53">0.5*B131+0.3*N131+0.2*Q131</f>
        <v>43.888999999999996</v>
      </c>
      <c r="X131" s="10">
        <f t="shared" si="40"/>
        <v>4.9550881953867032</v>
      </c>
      <c r="Y131" s="11">
        <f t="shared" ref="Y131:Y194" si="54">W131/W143-1</f>
        <v>-0.14377962894321017</v>
      </c>
      <c r="Z131" s="12">
        <f t="shared" ref="Z131:Z194" si="55">0.39*B131+0.09*N131+0.06*Q131+0.2*E131+0.06*T131+0.2*H131</f>
        <v>44.947699999999998</v>
      </c>
      <c r="AA131" s="10">
        <f t="shared" si="41"/>
        <v>5.0605819535084393</v>
      </c>
      <c r="AB131" s="11">
        <f t="shared" ref="AB131:AB194" si="56">Z131/Z143-1</f>
        <v>-0.12460293501864828</v>
      </c>
    </row>
    <row r="132" spans="1:28" x14ac:dyDescent="0.3">
      <c r="A132" s="8">
        <v>39447</v>
      </c>
      <c r="B132" s="15">
        <v>79.760000000000005</v>
      </c>
      <c r="C132" s="10">
        <f t="shared" si="42"/>
        <v>5.1165644171779148</v>
      </c>
      <c r="D132" s="11">
        <f t="shared" si="43"/>
        <v>-6.5713951036663887E-2</v>
      </c>
      <c r="E132" s="12">
        <v>54.77</v>
      </c>
      <c r="F132" s="10">
        <f t="shared" ref="F132:F195" si="57">E132/E$374-1</f>
        <v>7.2984848484848488</v>
      </c>
      <c r="G132" s="11">
        <f t="shared" si="44"/>
        <v>2.8544600938967157E-2</v>
      </c>
      <c r="H132" s="13">
        <v>17.66</v>
      </c>
      <c r="I132" s="10">
        <f t="shared" si="45"/>
        <v>9.0340909090909083</v>
      </c>
      <c r="J132" s="11">
        <f t="shared" si="46"/>
        <v>0.26776740847092606</v>
      </c>
      <c r="K132" s="12">
        <f t="shared" si="47"/>
        <v>61.092500000000015</v>
      </c>
      <c r="L132" s="10">
        <f t="shared" si="48"/>
        <v>5.6593089165031634</v>
      </c>
      <c r="M132" s="11">
        <f t="shared" si="49"/>
        <v>-3.1077523314089861E-2</v>
      </c>
      <c r="N132" s="15">
        <v>15.14</v>
      </c>
      <c r="O132" s="10">
        <f t="shared" ref="O132:O195" si="58">N132/N$374-1</f>
        <v>9.8142857142857149</v>
      </c>
      <c r="P132" s="11">
        <f t="shared" si="50"/>
        <v>-5.7871810827629155E-2</v>
      </c>
      <c r="Q132" s="12">
        <v>12.51</v>
      </c>
      <c r="R132" s="10">
        <f t="shared" ref="R132:R195" si="59">Q132/Q$374-1</f>
        <v>4.8186046511627909</v>
      </c>
      <c r="S132" s="11">
        <f t="shared" si="51"/>
        <v>-0.1133947554925584</v>
      </c>
      <c r="T132" s="15">
        <v>20.239999999999998</v>
      </c>
      <c r="U132" s="10">
        <f t="shared" ref="U132:U195" si="60">T132/T$374-1</f>
        <v>2.0074294205052001</v>
      </c>
      <c r="V132" s="11">
        <f t="shared" si="52"/>
        <v>-7.7904328018223223E-2</v>
      </c>
      <c r="W132" s="12">
        <f t="shared" si="53"/>
        <v>46.924000000000007</v>
      </c>
      <c r="X132" s="10">
        <f t="shared" ref="X132:X195" si="61">W132/W$374-1</f>
        <v>5.366892808683855</v>
      </c>
      <c r="Y132" s="11">
        <f t="shared" si="54"/>
        <v>-6.7636305833730703E-2</v>
      </c>
      <c r="Z132" s="12">
        <f t="shared" si="55"/>
        <v>48.92</v>
      </c>
      <c r="AA132" s="10">
        <f t="shared" ref="AA132:AA195" si="62">Z132/Z$374-1</f>
        <v>5.5961922226417125</v>
      </c>
      <c r="AB132" s="11">
        <f t="shared" si="56"/>
        <v>-2.8212045244158768E-2</v>
      </c>
    </row>
    <row r="133" spans="1:28" x14ac:dyDescent="0.3">
      <c r="A133" s="8">
        <v>39416</v>
      </c>
      <c r="B133" s="15">
        <v>80.75</v>
      </c>
      <c r="C133" s="10">
        <f t="shared" si="42"/>
        <v>5.1924846625766872</v>
      </c>
      <c r="D133" s="11">
        <f t="shared" si="43"/>
        <v>-1.9905328316543236E-2</v>
      </c>
      <c r="E133" s="12">
        <v>55.74</v>
      </c>
      <c r="F133" s="10">
        <f t="shared" si="57"/>
        <v>7.4454545454545453</v>
      </c>
      <c r="G133" s="11">
        <f t="shared" si="44"/>
        <v>0.11146560319042886</v>
      </c>
      <c r="H133" s="13">
        <v>17.39</v>
      </c>
      <c r="I133" s="10">
        <f t="shared" si="45"/>
        <v>8.8806818181818183</v>
      </c>
      <c r="J133" s="11">
        <f t="shared" si="46"/>
        <v>0.2987303958177745</v>
      </c>
      <c r="K133" s="12">
        <f t="shared" si="47"/>
        <v>61.825500000000005</v>
      </c>
      <c r="L133" s="10">
        <f t="shared" si="48"/>
        <v>5.7392086330935257</v>
      </c>
      <c r="M133" s="11">
        <f t="shared" si="49"/>
        <v>2.1402610275896405E-2</v>
      </c>
      <c r="N133" s="15">
        <v>15.22</v>
      </c>
      <c r="O133" s="10">
        <f t="shared" si="58"/>
        <v>9.8714285714285719</v>
      </c>
      <c r="P133" s="11">
        <f t="shared" si="50"/>
        <v>-4.2767295597484267E-2</v>
      </c>
      <c r="Q133" s="12">
        <v>12.34</v>
      </c>
      <c r="R133" s="10">
        <f t="shared" si="59"/>
        <v>4.7395348837209301</v>
      </c>
      <c r="S133" s="11">
        <f t="shared" si="51"/>
        <v>-0.10773680404916852</v>
      </c>
      <c r="T133" s="15">
        <v>20.81</v>
      </c>
      <c r="U133" s="10">
        <f t="shared" si="60"/>
        <v>2.092124814264487</v>
      </c>
      <c r="V133" s="11">
        <f t="shared" si="52"/>
        <v>9.6200096200083074E-4</v>
      </c>
      <c r="W133" s="12">
        <f t="shared" si="53"/>
        <v>47.409000000000006</v>
      </c>
      <c r="X133" s="10">
        <f t="shared" si="61"/>
        <v>5.432700135685212</v>
      </c>
      <c r="Y133" s="11">
        <f t="shared" si="54"/>
        <v>-2.7128521885452672E-2</v>
      </c>
      <c r="Z133" s="12">
        <f t="shared" si="55"/>
        <v>49.477300000000007</v>
      </c>
      <c r="AA133" s="10">
        <f t="shared" si="62"/>
        <v>5.6713364974920442</v>
      </c>
      <c r="AB133" s="11">
        <f t="shared" si="56"/>
        <v>2.3351389811017365E-2</v>
      </c>
    </row>
    <row r="134" spans="1:28" x14ac:dyDescent="0.3">
      <c r="A134" s="8">
        <v>39386</v>
      </c>
      <c r="B134" s="15">
        <v>85.48</v>
      </c>
      <c r="C134" s="10">
        <f t="shared" si="42"/>
        <v>5.5552147239263814</v>
      </c>
      <c r="D134" s="11">
        <f t="shared" si="43"/>
        <v>-1.5185141922672285E-3</v>
      </c>
      <c r="E134" s="12">
        <v>58.17</v>
      </c>
      <c r="F134" s="10">
        <f t="shared" si="57"/>
        <v>7.8136363636363644</v>
      </c>
      <c r="G134" s="11">
        <f t="shared" si="44"/>
        <v>0.12037750385208001</v>
      </c>
      <c r="H134" s="13">
        <v>19.100000000000001</v>
      </c>
      <c r="I134" s="10">
        <f t="shared" si="45"/>
        <v>9.8522727272727284</v>
      </c>
      <c r="J134" s="11">
        <f t="shared" si="46"/>
        <v>0.49102263856362227</v>
      </c>
      <c r="K134" s="12">
        <f t="shared" si="47"/>
        <v>65.376499999999993</v>
      </c>
      <c r="L134" s="10">
        <f t="shared" si="48"/>
        <v>6.1262807935469805</v>
      </c>
      <c r="M134" s="11">
        <f t="shared" si="49"/>
        <v>4.3894455311165093E-2</v>
      </c>
      <c r="N134" s="15">
        <v>16.23</v>
      </c>
      <c r="O134" s="10">
        <f t="shared" si="58"/>
        <v>10.592857142857143</v>
      </c>
      <c r="P134" s="11">
        <f t="shared" si="50"/>
        <v>2.2684310018903586E-2</v>
      </c>
      <c r="Q134" s="12">
        <v>13.43</v>
      </c>
      <c r="R134" s="10">
        <f t="shared" si="59"/>
        <v>5.246511627906977</v>
      </c>
      <c r="S134" s="11">
        <f t="shared" si="51"/>
        <v>-3.3812949640287804E-2</v>
      </c>
      <c r="T134" s="15">
        <v>23.19</v>
      </c>
      <c r="U134" s="10">
        <f t="shared" si="60"/>
        <v>2.4457652303120359</v>
      </c>
      <c r="V134" s="11">
        <f t="shared" si="52"/>
        <v>0.14236453201970445</v>
      </c>
      <c r="W134" s="12">
        <f t="shared" si="53"/>
        <v>50.295000000000002</v>
      </c>
      <c r="X134" s="10">
        <f t="shared" si="61"/>
        <v>5.8242876526458627</v>
      </c>
      <c r="Y134" s="11">
        <f t="shared" si="54"/>
        <v>-1.012990108449574E-3</v>
      </c>
      <c r="Z134" s="12">
        <f t="shared" si="55"/>
        <v>52.449100000000001</v>
      </c>
      <c r="AA134" s="10">
        <f t="shared" si="62"/>
        <v>6.0720430397497429</v>
      </c>
      <c r="AB134" s="11">
        <f t="shared" si="56"/>
        <v>5.2894556170730578E-2</v>
      </c>
    </row>
    <row r="135" spans="1:28" x14ac:dyDescent="0.3">
      <c r="A135" s="8">
        <v>39353</v>
      </c>
      <c r="B135" s="15">
        <v>86.09</v>
      </c>
      <c r="C135" s="10">
        <f t="shared" si="42"/>
        <v>5.6019938650306758</v>
      </c>
      <c r="D135" s="11">
        <f t="shared" si="43"/>
        <v>2.8554360812425239E-2</v>
      </c>
      <c r="E135" s="12">
        <v>56.67</v>
      </c>
      <c r="F135" s="10">
        <f t="shared" si="57"/>
        <v>7.5863636363636378</v>
      </c>
      <c r="G135" s="11">
        <f t="shared" si="44"/>
        <v>0.14115988723318584</v>
      </c>
      <c r="H135" s="13">
        <v>17.61</v>
      </c>
      <c r="I135" s="10">
        <f t="shared" si="45"/>
        <v>9.0056818181818183</v>
      </c>
      <c r="J135" s="11">
        <f t="shared" si="46"/>
        <v>0.42130750605326872</v>
      </c>
      <c r="K135" s="12">
        <f t="shared" si="47"/>
        <v>65.039000000000016</v>
      </c>
      <c r="L135" s="10">
        <f t="shared" si="48"/>
        <v>6.0894920427294545</v>
      </c>
      <c r="M135" s="11">
        <f t="shared" si="49"/>
        <v>6.7473082983193544E-2</v>
      </c>
      <c r="N135" s="15">
        <v>16.14</v>
      </c>
      <c r="O135" s="10">
        <f t="shared" si="58"/>
        <v>10.52857142857143</v>
      </c>
      <c r="P135" s="11">
        <f t="shared" si="50"/>
        <v>4.3984476067270295E-2</v>
      </c>
      <c r="Q135" s="12">
        <v>13.28</v>
      </c>
      <c r="R135" s="10">
        <f t="shared" si="59"/>
        <v>5.1767441860465118</v>
      </c>
      <c r="S135" s="11">
        <f t="shared" si="51"/>
        <v>7.587253414264028E-3</v>
      </c>
      <c r="T135" s="15">
        <v>21.86</v>
      </c>
      <c r="U135" s="10">
        <f t="shared" si="60"/>
        <v>2.2481426448736994</v>
      </c>
      <c r="V135" s="11">
        <f t="shared" si="52"/>
        <v>0.12622359608449241</v>
      </c>
      <c r="W135" s="12">
        <f t="shared" si="53"/>
        <v>50.542999999999999</v>
      </c>
      <c r="X135" s="10">
        <f t="shared" si="61"/>
        <v>5.8579375848032571</v>
      </c>
      <c r="Y135" s="11">
        <f t="shared" si="54"/>
        <v>2.8886084195097972E-2</v>
      </c>
      <c r="Z135" s="12">
        <f t="shared" si="55"/>
        <v>51.992099999999994</v>
      </c>
      <c r="AA135" s="10">
        <f t="shared" si="62"/>
        <v>6.0104228466641478</v>
      </c>
      <c r="AB135" s="11">
        <f t="shared" si="56"/>
        <v>7.4221381080086912E-2</v>
      </c>
    </row>
    <row r="136" spans="1:28" x14ac:dyDescent="0.3">
      <c r="A136" s="8">
        <v>39325</v>
      </c>
      <c r="B136" s="15">
        <v>86.27</v>
      </c>
      <c r="C136" s="10">
        <f t="shared" si="42"/>
        <v>5.6157975460122698</v>
      </c>
      <c r="D136" s="11">
        <f t="shared" si="43"/>
        <v>8.0671426781911526E-2</v>
      </c>
      <c r="E136" s="12">
        <v>56.23</v>
      </c>
      <c r="F136" s="10">
        <f t="shared" si="57"/>
        <v>7.5196969696969695</v>
      </c>
      <c r="G136" s="11">
        <f t="shared" si="44"/>
        <v>0.15414614121510661</v>
      </c>
      <c r="H136" s="13">
        <v>16.510000000000002</v>
      </c>
      <c r="I136" s="10">
        <f t="shared" si="45"/>
        <v>8.3806818181818183</v>
      </c>
      <c r="J136" s="11">
        <f t="shared" si="46"/>
        <v>0.36898839137645112</v>
      </c>
      <c r="K136" s="12">
        <f t="shared" si="47"/>
        <v>64.808000000000007</v>
      </c>
      <c r="L136" s="10">
        <f t="shared" si="48"/>
        <v>6.0643121866143463</v>
      </c>
      <c r="M136" s="11">
        <f t="shared" si="49"/>
        <v>0.10785746643076322</v>
      </c>
      <c r="N136" s="15">
        <v>16.440000000000001</v>
      </c>
      <c r="O136" s="10">
        <f t="shared" si="58"/>
        <v>10.742857142857144</v>
      </c>
      <c r="P136" s="11">
        <f t="shared" si="50"/>
        <v>9.9665551839465127E-2</v>
      </c>
      <c r="Q136" s="12">
        <v>13.64</v>
      </c>
      <c r="R136" s="10">
        <f t="shared" si="59"/>
        <v>5.3441860465116289</v>
      </c>
      <c r="S136" s="11">
        <f t="shared" si="51"/>
        <v>5.7364341085271331E-2</v>
      </c>
      <c r="T136" s="15">
        <v>22.91</v>
      </c>
      <c r="U136" s="10">
        <f t="shared" si="60"/>
        <v>2.4041604754829122</v>
      </c>
      <c r="V136" s="11">
        <f t="shared" si="52"/>
        <v>0.21602972399150744</v>
      </c>
      <c r="W136" s="12">
        <f t="shared" si="53"/>
        <v>50.795000000000002</v>
      </c>
      <c r="X136" s="10">
        <f t="shared" si="61"/>
        <v>5.8921302578019006</v>
      </c>
      <c r="Y136" s="11">
        <f t="shared" si="54"/>
        <v>8.1204767986377213E-2</v>
      </c>
      <c r="Z136" s="12">
        <f t="shared" si="55"/>
        <v>51.865899999999996</v>
      </c>
      <c r="AA136" s="10">
        <f t="shared" si="62"/>
        <v>5.9934065045035307</v>
      </c>
      <c r="AB136" s="11">
        <f t="shared" si="56"/>
        <v>0.11444662180164844</v>
      </c>
    </row>
    <row r="137" spans="1:28" x14ac:dyDescent="0.3">
      <c r="A137" s="8">
        <v>39294</v>
      </c>
      <c r="B137" s="15">
        <v>84.91</v>
      </c>
      <c r="C137" s="10">
        <f t="shared" si="42"/>
        <v>5.5115030674846626</v>
      </c>
      <c r="D137" s="11">
        <f t="shared" si="43"/>
        <v>7.6718234846563593E-2</v>
      </c>
      <c r="E137" s="12">
        <v>56.76</v>
      </c>
      <c r="F137" s="10">
        <f t="shared" si="57"/>
        <v>7.6</v>
      </c>
      <c r="G137" s="11">
        <f t="shared" si="44"/>
        <v>0.18869109947643969</v>
      </c>
      <c r="H137" s="13">
        <v>17.04</v>
      </c>
      <c r="I137" s="10">
        <f t="shared" si="45"/>
        <v>8.6818181818181817</v>
      </c>
      <c r="J137" s="11">
        <f t="shared" si="46"/>
        <v>0.44651952461799671</v>
      </c>
      <c r="K137" s="12">
        <f t="shared" si="47"/>
        <v>64.298500000000004</v>
      </c>
      <c r="L137" s="10">
        <f t="shared" si="48"/>
        <v>6.0087747983431443</v>
      </c>
      <c r="M137" s="11">
        <f t="shared" si="49"/>
        <v>0.11500611273442973</v>
      </c>
      <c r="N137" s="15">
        <v>16.27</v>
      </c>
      <c r="O137" s="10">
        <f t="shared" si="58"/>
        <v>10.621428571428572</v>
      </c>
      <c r="P137" s="11">
        <f t="shared" si="50"/>
        <v>0.11209842788790159</v>
      </c>
      <c r="Q137" s="12">
        <v>13.27</v>
      </c>
      <c r="R137" s="10">
        <f t="shared" si="59"/>
        <v>5.1720930232558144</v>
      </c>
      <c r="S137" s="11">
        <f t="shared" si="51"/>
        <v>4.1601255886970057E-2</v>
      </c>
      <c r="T137" s="15">
        <v>23.84</v>
      </c>
      <c r="U137" s="10">
        <f t="shared" si="60"/>
        <v>2.5423476968796432</v>
      </c>
      <c r="V137" s="11">
        <f t="shared" si="52"/>
        <v>0.29565217391304355</v>
      </c>
      <c r="W137" s="12">
        <f t="shared" si="53"/>
        <v>49.989999999999995</v>
      </c>
      <c r="X137" s="10">
        <f t="shared" si="61"/>
        <v>5.7829036635006785</v>
      </c>
      <c r="Y137" s="11">
        <f t="shared" si="54"/>
        <v>7.8137468458170378E-2</v>
      </c>
      <c r="Z137" s="12">
        <f t="shared" si="55"/>
        <v>51.565800000000003</v>
      </c>
      <c r="AA137" s="10">
        <f t="shared" si="62"/>
        <v>5.9529421282562964</v>
      </c>
      <c r="AB137" s="11">
        <f t="shared" si="56"/>
        <v>0.12474889031878122</v>
      </c>
    </row>
    <row r="138" spans="1:28" x14ac:dyDescent="0.3">
      <c r="A138" s="8">
        <v>39262</v>
      </c>
      <c r="B138" s="15">
        <v>87.99</v>
      </c>
      <c r="C138" s="10">
        <f t="shared" si="42"/>
        <v>5.7476993865030677</v>
      </c>
      <c r="D138" s="11">
        <f t="shared" si="43"/>
        <v>0.13359958773511971</v>
      </c>
      <c r="E138" s="12">
        <v>58.75</v>
      </c>
      <c r="F138" s="10">
        <f t="shared" si="57"/>
        <v>7.9015151515151523</v>
      </c>
      <c r="G138" s="11">
        <f t="shared" si="44"/>
        <v>0.25910844406343769</v>
      </c>
      <c r="H138" s="13">
        <v>16.27</v>
      </c>
      <c r="I138" s="10">
        <f t="shared" si="45"/>
        <v>8.2443181818181817</v>
      </c>
      <c r="J138" s="11">
        <f t="shared" si="46"/>
        <v>0.41355343179843618</v>
      </c>
      <c r="K138" s="12">
        <f t="shared" si="47"/>
        <v>66.335999999999999</v>
      </c>
      <c r="L138" s="10">
        <f t="shared" si="48"/>
        <v>6.2308698495748862</v>
      </c>
      <c r="M138" s="11">
        <f t="shared" si="49"/>
        <v>0.17081435984327009</v>
      </c>
      <c r="N138" s="15">
        <v>17.04</v>
      </c>
      <c r="O138" s="10">
        <f t="shared" si="58"/>
        <v>11.171428571428571</v>
      </c>
      <c r="P138" s="11">
        <f t="shared" si="50"/>
        <v>0.14824797843665771</v>
      </c>
      <c r="Q138" s="12">
        <v>14.28</v>
      </c>
      <c r="R138" s="10">
        <f t="shared" si="59"/>
        <v>5.6418604651162791</v>
      </c>
      <c r="S138" s="11">
        <f t="shared" si="51"/>
        <v>9.4252873563218209E-2</v>
      </c>
      <c r="T138" s="15">
        <v>24.4</v>
      </c>
      <c r="U138" s="10">
        <f t="shared" si="60"/>
        <v>2.6255572065378896</v>
      </c>
      <c r="V138" s="11">
        <f t="shared" si="52"/>
        <v>0.31394722670974673</v>
      </c>
      <c r="W138" s="12">
        <f t="shared" si="53"/>
        <v>51.963000000000001</v>
      </c>
      <c r="X138" s="10">
        <f t="shared" si="61"/>
        <v>6.0506105834464048</v>
      </c>
      <c r="Y138" s="11">
        <f t="shared" si="54"/>
        <v>0.13278252528775725</v>
      </c>
      <c r="Z138" s="12">
        <f t="shared" si="55"/>
        <v>53.174499999999995</v>
      </c>
      <c r="AA138" s="10">
        <f t="shared" si="62"/>
        <v>6.1698532980961094</v>
      </c>
      <c r="AB138" s="11">
        <f t="shared" si="56"/>
        <v>0.1780272316819751</v>
      </c>
    </row>
    <row r="139" spans="1:28" x14ac:dyDescent="0.3">
      <c r="A139" s="8">
        <v>39233</v>
      </c>
      <c r="B139" s="15">
        <v>90.18</v>
      </c>
      <c r="C139" s="10">
        <f t="shared" si="42"/>
        <v>5.9156441717791424</v>
      </c>
      <c r="D139" s="11">
        <f t="shared" si="43"/>
        <v>0.17147310989867504</v>
      </c>
      <c r="E139" s="12">
        <v>58.96</v>
      </c>
      <c r="F139" s="10">
        <f t="shared" si="57"/>
        <v>7.9333333333333336</v>
      </c>
      <c r="G139" s="11">
        <f t="shared" si="44"/>
        <v>0.27260954025469464</v>
      </c>
      <c r="H139" s="13">
        <v>15.45</v>
      </c>
      <c r="I139" s="10">
        <f t="shared" si="45"/>
        <v>7.7784090909090899</v>
      </c>
      <c r="J139" s="11">
        <f t="shared" si="46"/>
        <v>0.32277397260273966</v>
      </c>
      <c r="K139" s="12">
        <f t="shared" si="47"/>
        <v>67.429000000000016</v>
      </c>
      <c r="L139" s="10">
        <f t="shared" si="48"/>
        <v>6.3500109003706147</v>
      </c>
      <c r="M139" s="11">
        <f t="shared" si="49"/>
        <v>0.19857796738212685</v>
      </c>
      <c r="N139" s="15">
        <v>17.600000000000001</v>
      </c>
      <c r="O139" s="10">
        <f t="shared" si="58"/>
        <v>11.571428571428573</v>
      </c>
      <c r="P139" s="11">
        <f t="shared" si="50"/>
        <v>0.17647058823529416</v>
      </c>
      <c r="Q139" s="12">
        <v>14.72</v>
      </c>
      <c r="R139" s="10">
        <f t="shared" si="59"/>
        <v>5.8465116279069775</v>
      </c>
      <c r="S139" s="11">
        <f t="shared" si="51"/>
        <v>0.14020139426800937</v>
      </c>
      <c r="T139" s="15">
        <v>25.03</v>
      </c>
      <c r="U139" s="10">
        <f t="shared" si="60"/>
        <v>2.7191679049034176</v>
      </c>
      <c r="V139" s="11">
        <f t="shared" si="52"/>
        <v>0.32785145888594158</v>
      </c>
      <c r="W139" s="12">
        <f t="shared" si="53"/>
        <v>53.314000000000007</v>
      </c>
      <c r="X139" s="10">
        <f t="shared" si="61"/>
        <v>6.2339213025780209</v>
      </c>
      <c r="Y139" s="11">
        <f t="shared" si="54"/>
        <v>0.17019315188762074</v>
      </c>
      <c r="Z139" s="12">
        <f t="shared" si="55"/>
        <v>54.021200000000007</v>
      </c>
      <c r="AA139" s="10">
        <f t="shared" si="62"/>
        <v>6.2840192006903619</v>
      </c>
      <c r="AB139" s="11">
        <f t="shared" si="56"/>
        <v>0.20378285148920838</v>
      </c>
    </row>
    <row r="140" spans="1:28" x14ac:dyDescent="0.3">
      <c r="A140" s="8">
        <v>39202</v>
      </c>
      <c r="B140" s="15">
        <v>85.84</v>
      </c>
      <c r="C140" s="10">
        <f t="shared" si="42"/>
        <v>5.5828220858895712</v>
      </c>
      <c r="D140" s="11">
        <f t="shared" si="43"/>
        <v>6.1850569025235114E-2</v>
      </c>
      <c r="E140" s="12">
        <v>57.24</v>
      </c>
      <c r="F140" s="10">
        <f t="shared" si="57"/>
        <v>7.6727272727272737</v>
      </c>
      <c r="G140" s="11">
        <f t="shared" si="44"/>
        <v>0.17971970321516895</v>
      </c>
      <c r="H140" s="13">
        <v>14.54</v>
      </c>
      <c r="I140" s="10">
        <f t="shared" si="45"/>
        <v>7.2613636363636367</v>
      </c>
      <c r="J140" s="11">
        <f t="shared" si="46"/>
        <v>0.1057034220532318</v>
      </c>
      <c r="K140" s="12">
        <f t="shared" si="47"/>
        <v>64.430000000000007</v>
      </c>
      <c r="L140" s="10">
        <f t="shared" si="48"/>
        <v>6.0231087856987147</v>
      </c>
      <c r="M140" s="11">
        <f t="shared" si="49"/>
        <v>8.7940292458883462E-2</v>
      </c>
      <c r="N140" s="15">
        <v>16.48</v>
      </c>
      <c r="O140" s="10">
        <f t="shared" si="58"/>
        <v>10.771428571428572</v>
      </c>
      <c r="P140" s="11">
        <f t="shared" si="50"/>
        <v>5.1020408163265252E-2</v>
      </c>
      <c r="Q140" s="12">
        <v>13.9</v>
      </c>
      <c r="R140" s="10">
        <f t="shared" si="59"/>
        <v>5.4651162790697683</v>
      </c>
      <c r="S140" s="11">
        <f t="shared" si="51"/>
        <v>0</v>
      </c>
      <c r="T140" s="15">
        <v>24.08</v>
      </c>
      <c r="U140" s="10">
        <f t="shared" si="60"/>
        <v>2.578008915304606</v>
      </c>
      <c r="V140" s="11">
        <f t="shared" si="52"/>
        <v>0.1998006975585449</v>
      </c>
      <c r="W140" s="12">
        <f t="shared" si="53"/>
        <v>50.644000000000005</v>
      </c>
      <c r="X140" s="10">
        <f t="shared" si="61"/>
        <v>5.8716417910447776</v>
      </c>
      <c r="Y140" s="11">
        <f t="shared" si="54"/>
        <v>5.7197728790915114E-2</v>
      </c>
      <c r="Z140" s="12">
        <f t="shared" si="55"/>
        <v>51.595600000000012</v>
      </c>
      <c r="AA140" s="10">
        <f t="shared" si="62"/>
        <v>5.9569602502561896</v>
      </c>
      <c r="AB140" s="11">
        <f t="shared" si="56"/>
        <v>9.0562448479212021E-2</v>
      </c>
    </row>
    <row r="141" spans="1:28" x14ac:dyDescent="0.3">
      <c r="A141" s="8">
        <v>39171</v>
      </c>
      <c r="B141" s="15">
        <v>84.29</v>
      </c>
      <c r="C141" s="10">
        <f t="shared" si="42"/>
        <v>5.463957055214725</v>
      </c>
      <c r="D141" s="11">
        <f t="shared" si="43"/>
        <v>1.3100961538461631E-2</v>
      </c>
      <c r="E141" s="12">
        <v>55.09</v>
      </c>
      <c r="F141" s="10">
        <f t="shared" si="57"/>
        <v>7.3469696969696976</v>
      </c>
      <c r="G141" s="11">
        <f t="shared" si="44"/>
        <v>0.14034361415855923</v>
      </c>
      <c r="H141" s="13">
        <v>14.19</v>
      </c>
      <c r="I141" s="10">
        <f t="shared" si="45"/>
        <v>7.0625</v>
      </c>
      <c r="J141" s="11">
        <f t="shared" si="46"/>
        <v>9.9147947327652863E-2</v>
      </c>
      <c r="K141" s="12">
        <f t="shared" si="47"/>
        <v>62.970000000000006</v>
      </c>
      <c r="L141" s="10">
        <f t="shared" si="48"/>
        <v>5.8639633747547428</v>
      </c>
      <c r="M141" s="11">
        <f t="shared" si="49"/>
        <v>4.2213192760615303E-2</v>
      </c>
      <c r="N141" s="15">
        <v>16.399999999999999</v>
      </c>
      <c r="O141" s="10">
        <f t="shared" si="58"/>
        <v>10.714285714285714</v>
      </c>
      <c r="P141" s="11">
        <f t="shared" si="50"/>
        <v>1.1721159777914769E-2</v>
      </c>
      <c r="Q141" s="12">
        <v>13.99</v>
      </c>
      <c r="R141" s="10">
        <f t="shared" si="59"/>
        <v>5.5069767441860469</v>
      </c>
      <c r="S141" s="11">
        <f t="shared" si="51"/>
        <v>-2.4407252440725169E-2</v>
      </c>
      <c r="T141" s="15">
        <v>23.48</v>
      </c>
      <c r="U141" s="10">
        <f t="shared" si="60"/>
        <v>2.4888558692421991</v>
      </c>
      <c r="V141" s="11">
        <f t="shared" si="52"/>
        <v>0.1955193482688391</v>
      </c>
      <c r="W141" s="12">
        <f t="shared" si="53"/>
        <v>49.863000000000007</v>
      </c>
      <c r="X141" s="10">
        <f t="shared" si="61"/>
        <v>5.7656716417910463</v>
      </c>
      <c r="Y141" s="11">
        <f t="shared" si="54"/>
        <v>1.0784293851736404E-2</v>
      </c>
      <c r="Z141" s="12">
        <f t="shared" si="55"/>
        <v>50.453299999999999</v>
      </c>
      <c r="AA141" s="10">
        <f t="shared" si="62"/>
        <v>5.8029367348039465</v>
      </c>
      <c r="AB141" s="11">
        <f t="shared" si="56"/>
        <v>4.6972693334882853E-2</v>
      </c>
    </row>
    <row r="142" spans="1:28" x14ac:dyDescent="0.3">
      <c r="A142" s="8">
        <v>39141</v>
      </c>
      <c r="B142" s="15">
        <v>84.66</v>
      </c>
      <c r="C142" s="10">
        <f t="shared" si="42"/>
        <v>5.4923312883435589</v>
      </c>
      <c r="D142" s="11">
        <f t="shared" si="43"/>
        <v>1.3164193393968349E-2</v>
      </c>
      <c r="E142" s="12">
        <v>53.72</v>
      </c>
      <c r="F142" s="10">
        <f t="shared" si="57"/>
        <v>7.1393939393939405</v>
      </c>
      <c r="G142" s="11">
        <f t="shared" si="44"/>
        <v>0.14030991296964546</v>
      </c>
      <c r="H142" s="13">
        <v>13.86</v>
      </c>
      <c r="I142" s="10">
        <f t="shared" si="45"/>
        <v>6.875</v>
      </c>
      <c r="J142" s="11">
        <f t="shared" si="46"/>
        <v>6.2068965517241281E-2</v>
      </c>
      <c r="K142" s="12">
        <f t="shared" si="47"/>
        <v>62.765000000000001</v>
      </c>
      <c r="L142" s="10">
        <f t="shared" si="48"/>
        <v>5.8416176149989107</v>
      </c>
      <c r="M142" s="11">
        <f t="shared" si="49"/>
        <v>4.0094124665468023E-2</v>
      </c>
      <c r="N142" s="15">
        <v>16.62</v>
      </c>
      <c r="O142" s="10">
        <f t="shared" si="58"/>
        <v>10.871428571428574</v>
      </c>
      <c r="P142" s="11">
        <f t="shared" si="50"/>
        <v>2.7194066749073098E-2</v>
      </c>
      <c r="Q142" s="12">
        <v>13.96</v>
      </c>
      <c r="R142" s="10">
        <f t="shared" si="59"/>
        <v>5.493023255813954</v>
      </c>
      <c r="S142" s="11">
        <f t="shared" si="51"/>
        <v>-4.2796005706132734E-3</v>
      </c>
      <c r="T142" s="15">
        <v>22.49</v>
      </c>
      <c r="U142" s="10">
        <f t="shared" si="60"/>
        <v>2.341753343239227</v>
      </c>
      <c r="V142" s="11">
        <f t="shared" si="52"/>
        <v>0.19247083775185581</v>
      </c>
      <c r="W142" s="12">
        <f t="shared" si="53"/>
        <v>50.107999999999997</v>
      </c>
      <c r="X142" s="10">
        <f t="shared" si="61"/>
        <v>5.7989145183175035</v>
      </c>
      <c r="Y142" s="11">
        <f t="shared" si="54"/>
        <v>1.355232816861518E-2</v>
      </c>
      <c r="Z142" s="12">
        <f t="shared" si="55"/>
        <v>50.216200000000008</v>
      </c>
      <c r="AA142" s="10">
        <f t="shared" si="62"/>
        <v>5.7709670460061488</v>
      </c>
      <c r="AB142" s="11">
        <f t="shared" si="56"/>
        <v>4.5095256132230865E-2</v>
      </c>
    </row>
    <row r="143" spans="1:28" x14ac:dyDescent="0.3">
      <c r="A143" s="8">
        <v>39113</v>
      </c>
      <c r="B143" s="15">
        <v>86.87</v>
      </c>
      <c r="C143" s="10">
        <f t="shared" si="42"/>
        <v>5.6618098159509209</v>
      </c>
      <c r="D143" s="11">
        <f t="shared" si="43"/>
        <v>6.6412963417628479E-2</v>
      </c>
      <c r="E143" s="12">
        <v>54.68</v>
      </c>
      <c r="F143" s="10">
        <f t="shared" si="57"/>
        <v>7.2848484848484851</v>
      </c>
      <c r="G143" s="11">
        <f t="shared" si="44"/>
        <v>0.18766290182450041</v>
      </c>
      <c r="H143" s="13">
        <v>14.09</v>
      </c>
      <c r="I143" s="10">
        <f t="shared" si="45"/>
        <v>7.0056818181818183</v>
      </c>
      <c r="J143" s="11">
        <f t="shared" si="46"/>
        <v>0.11383399209486167</v>
      </c>
      <c r="K143" s="12">
        <f t="shared" si="47"/>
        <v>64.266500000000008</v>
      </c>
      <c r="L143" s="10">
        <f t="shared" si="48"/>
        <v>6.0052866797471127</v>
      </c>
      <c r="M143" s="11">
        <f t="shared" si="49"/>
        <v>9.2168992063627053E-2</v>
      </c>
      <c r="N143" s="15">
        <v>16.600000000000001</v>
      </c>
      <c r="O143" s="10">
        <f t="shared" si="58"/>
        <v>10.857142857142859</v>
      </c>
      <c r="P143" s="11">
        <f t="shared" si="50"/>
        <v>5.3968253968253999E-2</v>
      </c>
      <c r="Q143" s="12">
        <v>14.22</v>
      </c>
      <c r="R143" s="10">
        <f t="shared" si="59"/>
        <v>5.6139534883720934</v>
      </c>
      <c r="S143" s="11">
        <f t="shared" si="51"/>
        <v>3.19303338171264E-2</v>
      </c>
      <c r="T143" s="15">
        <v>22.75</v>
      </c>
      <c r="U143" s="10">
        <f t="shared" si="60"/>
        <v>2.3803863298662704</v>
      </c>
      <c r="V143" s="11">
        <f t="shared" si="52"/>
        <v>0.2562120375483159</v>
      </c>
      <c r="W143" s="12">
        <f t="shared" si="53"/>
        <v>51.259000000000007</v>
      </c>
      <c r="X143" s="10">
        <f t="shared" si="61"/>
        <v>5.955088195386705</v>
      </c>
      <c r="Y143" s="11">
        <f t="shared" si="54"/>
        <v>6.3222086245877662E-2</v>
      </c>
      <c r="Z143" s="12">
        <f t="shared" si="55"/>
        <v>51.345500000000001</v>
      </c>
      <c r="AA143" s="10">
        <f t="shared" si="62"/>
        <v>5.9232376894450125</v>
      </c>
      <c r="AB143" s="11">
        <f t="shared" si="56"/>
        <v>9.6228940845419553E-2</v>
      </c>
    </row>
    <row r="144" spans="1:28" x14ac:dyDescent="0.3">
      <c r="A144" s="8">
        <v>39080</v>
      </c>
      <c r="B144" s="15">
        <v>85.37</v>
      </c>
      <c r="C144" s="10">
        <f t="shared" si="42"/>
        <v>5.5467791411042953</v>
      </c>
      <c r="D144" s="11">
        <f t="shared" si="43"/>
        <v>3.2535074987905199E-2</v>
      </c>
      <c r="E144" s="12">
        <v>53.25</v>
      </c>
      <c r="F144" s="10">
        <f t="shared" si="57"/>
        <v>7.0681818181818183</v>
      </c>
      <c r="G144" s="11">
        <f t="shared" si="44"/>
        <v>0.18941255304891658</v>
      </c>
      <c r="H144" s="13">
        <v>13.93</v>
      </c>
      <c r="I144" s="10">
        <f t="shared" si="45"/>
        <v>6.9147727272727275</v>
      </c>
      <c r="J144" s="11">
        <f t="shared" si="46"/>
        <v>0.17950889077053334</v>
      </c>
      <c r="K144" s="12">
        <f t="shared" si="47"/>
        <v>63.052000000000007</v>
      </c>
      <c r="L144" s="10">
        <f t="shared" si="48"/>
        <v>5.8729016786570751</v>
      </c>
      <c r="M144" s="11">
        <f t="shared" si="49"/>
        <v>6.816198954742192E-2</v>
      </c>
      <c r="N144" s="15">
        <v>16.07</v>
      </c>
      <c r="O144" s="10">
        <f t="shared" si="58"/>
        <v>10.47857142857143</v>
      </c>
      <c r="P144" s="11">
        <f t="shared" si="50"/>
        <v>2.8809218950064164E-2</v>
      </c>
      <c r="Q144" s="12">
        <v>14.11</v>
      </c>
      <c r="R144" s="10">
        <f t="shared" si="59"/>
        <v>5.5627906976744184</v>
      </c>
      <c r="S144" s="11">
        <f t="shared" si="51"/>
        <v>8.4550345887778544E-2</v>
      </c>
      <c r="T144" s="15">
        <v>21.95</v>
      </c>
      <c r="U144" s="10">
        <f t="shared" si="60"/>
        <v>2.2615156017830604</v>
      </c>
      <c r="V144" s="11">
        <f t="shared" si="52"/>
        <v>0.30966587112171817</v>
      </c>
      <c r="W144" s="12">
        <f t="shared" si="53"/>
        <v>50.328000000000003</v>
      </c>
      <c r="X144" s="10">
        <f t="shared" si="61"/>
        <v>5.8287652645861616</v>
      </c>
      <c r="Y144" s="11">
        <f t="shared" si="54"/>
        <v>3.4959282717775819E-2</v>
      </c>
      <c r="Z144" s="12">
        <f t="shared" si="55"/>
        <v>50.340200000000003</v>
      </c>
      <c r="AA144" s="10">
        <f t="shared" si="62"/>
        <v>5.7876867482875785</v>
      </c>
      <c r="AB144" s="11">
        <f t="shared" si="56"/>
        <v>7.6722021166465426E-2</v>
      </c>
    </row>
    <row r="145" spans="1:28" x14ac:dyDescent="0.3">
      <c r="A145" s="8">
        <v>39051</v>
      </c>
      <c r="B145" s="15">
        <v>82.39</v>
      </c>
      <c r="C145" s="10">
        <f t="shared" si="42"/>
        <v>5.3182515337423322</v>
      </c>
      <c r="D145" s="11">
        <f t="shared" si="43"/>
        <v>2.4333860566978505E-3</v>
      </c>
      <c r="E145" s="12">
        <v>50.15</v>
      </c>
      <c r="F145" s="10">
        <f t="shared" si="57"/>
        <v>6.5984848484848486</v>
      </c>
      <c r="G145" s="11">
        <f t="shared" si="44"/>
        <v>0.16736499068901289</v>
      </c>
      <c r="H145" s="13">
        <v>13.39</v>
      </c>
      <c r="I145" s="10">
        <f t="shared" si="45"/>
        <v>6.6079545454545459</v>
      </c>
      <c r="J145" s="11">
        <f t="shared" si="46"/>
        <v>0.20089686098654713</v>
      </c>
      <c r="K145" s="12">
        <f t="shared" si="47"/>
        <v>60.53</v>
      </c>
      <c r="L145" s="10">
        <f t="shared" si="48"/>
        <v>5.597994331807282</v>
      </c>
      <c r="M145" s="11">
        <f t="shared" si="49"/>
        <v>4.0490249164152559E-2</v>
      </c>
      <c r="N145" s="15">
        <v>15.9</v>
      </c>
      <c r="O145" s="10">
        <f t="shared" si="58"/>
        <v>10.357142857142858</v>
      </c>
      <c r="P145" s="11">
        <f t="shared" si="50"/>
        <v>2.9792746113989743E-2</v>
      </c>
      <c r="Q145" s="12">
        <v>13.83</v>
      </c>
      <c r="R145" s="10">
        <f t="shared" si="59"/>
        <v>5.4325581395348843</v>
      </c>
      <c r="S145" s="11">
        <f t="shared" si="51"/>
        <v>5.0911854103343535E-2</v>
      </c>
      <c r="T145" s="15">
        <v>20.79</v>
      </c>
      <c r="U145" s="10">
        <f t="shared" si="60"/>
        <v>2.0891530460624068</v>
      </c>
      <c r="V145" s="11">
        <f t="shared" si="52"/>
        <v>0.28571428571428559</v>
      </c>
      <c r="W145" s="12">
        <f t="shared" si="53"/>
        <v>48.731000000000002</v>
      </c>
      <c r="X145" s="10">
        <f t="shared" si="61"/>
        <v>5.6120759837177756</v>
      </c>
      <c r="Y145" s="11">
        <f t="shared" si="54"/>
        <v>7.6924667590314577E-3</v>
      </c>
      <c r="Z145" s="12">
        <f t="shared" si="55"/>
        <v>48.348299999999995</v>
      </c>
      <c r="AA145" s="10">
        <f t="shared" si="62"/>
        <v>5.5191063049457938</v>
      </c>
      <c r="AB145" s="11">
        <f t="shared" si="56"/>
        <v>5.0467675527696709E-2</v>
      </c>
    </row>
    <row r="146" spans="1:28" x14ac:dyDescent="0.3">
      <c r="A146" s="8">
        <v>39021</v>
      </c>
      <c r="B146" s="15">
        <v>85.61</v>
      </c>
      <c r="C146" s="10">
        <f t="shared" si="42"/>
        <v>5.5651840490797548</v>
      </c>
      <c r="D146" s="11">
        <f t="shared" si="43"/>
        <v>9.7142124823785592E-2</v>
      </c>
      <c r="E146" s="12">
        <v>51.92</v>
      </c>
      <c r="F146" s="10">
        <f t="shared" si="57"/>
        <v>6.8666666666666671</v>
      </c>
      <c r="G146" s="11">
        <f t="shared" si="44"/>
        <v>0.24927815206929727</v>
      </c>
      <c r="H146" s="13">
        <v>12.81</v>
      </c>
      <c r="I146" s="10">
        <f t="shared" si="45"/>
        <v>6.2784090909090908</v>
      </c>
      <c r="J146" s="11">
        <f t="shared" si="46"/>
        <v>0.26831683168316833</v>
      </c>
      <c r="K146" s="12">
        <f t="shared" si="47"/>
        <v>62.627499999999998</v>
      </c>
      <c r="L146" s="10">
        <f t="shared" si="48"/>
        <v>5.826629605406584</v>
      </c>
      <c r="M146" s="11">
        <f t="shared" si="49"/>
        <v>0.13196207965441498</v>
      </c>
      <c r="N146" s="15">
        <v>15.87</v>
      </c>
      <c r="O146" s="10">
        <f t="shared" si="58"/>
        <v>10.335714285714285</v>
      </c>
      <c r="P146" s="11">
        <f t="shared" si="50"/>
        <v>9.7510373443983278E-2</v>
      </c>
      <c r="Q146" s="12">
        <v>13.9</v>
      </c>
      <c r="R146" s="10">
        <f t="shared" si="59"/>
        <v>5.4651162790697683</v>
      </c>
      <c r="S146" s="11">
        <f t="shared" si="51"/>
        <v>0.13192182410423459</v>
      </c>
      <c r="T146" s="15">
        <v>20.3</v>
      </c>
      <c r="U146" s="10">
        <f t="shared" si="60"/>
        <v>2.0163447251114412</v>
      </c>
      <c r="V146" s="11">
        <f t="shared" si="52"/>
        <v>0.31136950904392768</v>
      </c>
      <c r="W146" s="12">
        <f t="shared" si="53"/>
        <v>50.346000000000004</v>
      </c>
      <c r="X146" s="10">
        <f t="shared" si="61"/>
        <v>5.8312075983717788</v>
      </c>
      <c r="Y146" s="11">
        <f t="shared" si="54"/>
        <v>9.9041673033683386E-2</v>
      </c>
      <c r="Z146" s="12">
        <f t="shared" si="55"/>
        <v>49.8142</v>
      </c>
      <c r="AA146" s="10">
        <f t="shared" si="62"/>
        <v>5.7167628499002197</v>
      </c>
      <c r="AB146" s="11">
        <f t="shared" si="56"/>
        <v>0.13911279718824487</v>
      </c>
    </row>
    <row r="147" spans="1:28" x14ac:dyDescent="0.3">
      <c r="A147" s="8">
        <v>38989</v>
      </c>
      <c r="B147" s="15">
        <v>83.7</v>
      </c>
      <c r="C147" s="10">
        <f t="shared" si="42"/>
        <v>5.4187116564417188</v>
      </c>
      <c r="D147" s="11">
        <f t="shared" si="43"/>
        <v>6.46146018824727E-2</v>
      </c>
      <c r="E147" s="12">
        <v>49.66</v>
      </c>
      <c r="F147" s="10">
        <f t="shared" si="57"/>
        <v>6.5242424242424244</v>
      </c>
      <c r="G147" s="11">
        <f t="shared" si="44"/>
        <v>0.16819571865443428</v>
      </c>
      <c r="H147" s="13">
        <v>12.39</v>
      </c>
      <c r="I147" s="10">
        <f t="shared" si="45"/>
        <v>6.0397727272727275</v>
      </c>
      <c r="J147" s="11">
        <f t="shared" si="46"/>
        <v>0.14722222222222214</v>
      </c>
      <c r="K147" s="12">
        <f t="shared" si="47"/>
        <v>60.928000000000004</v>
      </c>
      <c r="L147" s="10">
        <f t="shared" si="48"/>
        <v>5.6413778068454334</v>
      </c>
      <c r="M147" s="11">
        <f t="shared" si="49"/>
        <v>8.7446567371962436E-2</v>
      </c>
      <c r="N147" s="15">
        <v>15.46</v>
      </c>
      <c r="O147" s="10">
        <f t="shared" si="58"/>
        <v>10.042857142857144</v>
      </c>
      <c r="P147" s="11">
        <f t="shared" si="50"/>
        <v>4.1077441077441268E-2</v>
      </c>
      <c r="Q147" s="12">
        <v>13.18</v>
      </c>
      <c r="R147" s="10">
        <f t="shared" si="59"/>
        <v>5.1302325581395349</v>
      </c>
      <c r="S147" s="11">
        <f t="shared" si="51"/>
        <v>3.37254901960784E-2</v>
      </c>
      <c r="T147" s="15">
        <v>19.41</v>
      </c>
      <c r="U147" s="10">
        <f t="shared" si="60"/>
        <v>1.8841010401188707</v>
      </c>
      <c r="V147" s="11">
        <f t="shared" si="52"/>
        <v>0.18788249694002457</v>
      </c>
      <c r="W147" s="12">
        <f t="shared" si="53"/>
        <v>49.124000000000002</v>
      </c>
      <c r="X147" s="10">
        <f t="shared" si="61"/>
        <v>5.6654002713704212</v>
      </c>
      <c r="Y147" s="11">
        <f t="shared" si="54"/>
        <v>6.0649897441433787E-2</v>
      </c>
      <c r="Z147" s="12">
        <f t="shared" si="55"/>
        <v>48.399799999999999</v>
      </c>
      <c r="AA147" s="10">
        <f t="shared" si="62"/>
        <v>5.526050374844937</v>
      </c>
      <c r="AB147" s="11">
        <f t="shared" si="56"/>
        <v>8.9945660129217453E-2</v>
      </c>
    </row>
    <row r="148" spans="1:28" x14ac:dyDescent="0.3">
      <c r="A148" s="8">
        <v>38960</v>
      </c>
      <c r="B148" s="15">
        <v>79.83</v>
      </c>
      <c r="C148" s="10">
        <f t="shared" si="42"/>
        <v>5.1219325153374236</v>
      </c>
      <c r="D148" s="11">
        <f t="shared" si="43"/>
        <v>4.9014454664914719E-2</v>
      </c>
      <c r="E148" s="12">
        <v>48.72</v>
      </c>
      <c r="F148" s="10">
        <f t="shared" si="57"/>
        <v>6.3818181818181818</v>
      </c>
      <c r="G148" s="11">
        <f t="shared" si="44"/>
        <v>0.19999999999999996</v>
      </c>
      <c r="H148" s="13">
        <v>12.06</v>
      </c>
      <c r="I148" s="10">
        <f t="shared" si="45"/>
        <v>5.8522727272727275</v>
      </c>
      <c r="J148" s="11">
        <f t="shared" si="46"/>
        <v>0.24586776859504145</v>
      </c>
      <c r="K148" s="12">
        <f t="shared" si="47"/>
        <v>58.4985</v>
      </c>
      <c r="L148" s="10">
        <f t="shared" si="48"/>
        <v>5.3765533028122956</v>
      </c>
      <c r="M148" s="11">
        <f t="shared" si="49"/>
        <v>8.449046180085662E-2</v>
      </c>
      <c r="N148" s="15">
        <v>14.95</v>
      </c>
      <c r="O148" s="10">
        <f t="shared" si="58"/>
        <v>9.6785714285714288</v>
      </c>
      <c r="P148" s="11">
        <f t="shared" si="50"/>
        <v>4.6918767507002856E-2</v>
      </c>
      <c r="Q148" s="12">
        <v>12.9</v>
      </c>
      <c r="R148" s="10">
        <f t="shared" si="59"/>
        <v>5</v>
      </c>
      <c r="S148" s="11">
        <f t="shared" si="51"/>
        <v>5.1344743276283689E-2</v>
      </c>
      <c r="T148" s="15">
        <v>18.84</v>
      </c>
      <c r="U148" s="10">
        <f t="shared" si="60"/>
        <v>1.7994056463595838</v>
      </c>
      <c r="V148" s="11">
        <f t="shared" si="52"/>
        <v>0.213917525773196</v>
      </c>
      <c r="W148" s="12">
        <f t="shared" si="53"/>
        <v>46.98</v>
      </c>
      <c r="X148" s="10">
        <f t="shared" si="61"/>
        <v>5.3744911804613302</v>
      </c>
      <c r="Y148" s="11">
        <f t="shared" si="54"/>
        <v>4.8941680807359056E-2</v>
      </c>
      <c r="Z148" s="12">
        <f t="shared" si="55"/>
        <v>46.5396</v>
      </c>
      <c r="AA148" s="10">
        <f t="shared" si="62"/>
        <v>5.2752278733617377</v>
      </c>
      <c r="AB148" s="11">
        <f t="shared" si="56"/>
        <v>9.0236977482922587E-2</v>
      </c>
    </row>
    <row r="149" spans="1:28" x14ac:dyDescent="0.3">
      <c r="A149" s="8">
        <v>38929</v>
      </c>
      <c r="B149" s="15">
        <v>78.86</v>
      </c>
      <c r="C149" s="10">
        <f t="shared" si="42"/>
        <v>5.0475460122699394</v>
      </c>
      <c r="D149" s="11">
        <f t="shared" si="43"/>
        <v>6.8947906026557426E-3</v>
      </c>
      <c r="E149" s="12">
        <v>47.75</v>
      </c>
      <c r="F149" s="10">
        <f t="shared" si="57"/>
        <v>6.2348484848484853</v>
      </c>
      <c r="G149" s="11">
        <f t="shared" si="44"/>
        <v>0.18368864650470984</v>
      </c>
      <c r="H149" s="13">
        <v>11.78</v>
      </c>
      <c r="I149" s="10">
        <f t="shared" si="45"/>
        <v>5.6931818181818175</v>
      </c>
      <c r="J149" s="11">
        <f t="shared" si="46"/>
        <v>0.21068859198355594</v>
      </c>
      <c r="K149" s="12">
        <f t="shared" si="47"/>
        <v>57.666500000000006</v>
      </c>
      <c r="L149" s="10">
        <f t="shared" si="48"/>
        <v>5.2858622193154581</v>
      </c>
      <c r="M149" s="11">
        <f t="shared" si="49"/>
        <v>4.6446005044731287E-2</v>
      </c>
      <c r="N149" s="15">
        <v>14.63</v>
      </c>
      <c r="O149" s="10">
        <f t="shared" si="58"/>
        <v>9.4500000000000011</v>
      </c>
      <c r="P149" s="11">
        <f t="shared" si="50"/>
        <v>-2.0463847203273655E-3</v>
      </c>
      <c r="Q149" s="12">
        <v>12.74</v>
      </c>
      <c r="R149" s="10">
        <f t="shared" si="59"/>
        <v>4.9255813953488374</v>
      </c>
      <c r="S149" s="11">
        <f t="shared" si="51"/>
        <v>6.3191153238546516E-3</v>
      </c>
      <c r="T149" s="15">
        <v>18.399999999999999</v>
      </c>
      <c r="U149" s="10">
        <f t="shared" si="60"/>
        <v>1.7340267459138183</v>
      </c>
      <c r="V149" s="11">
        <f t="shared" si="52"/>
        <v>0.19713728041639555</v>
      </c>
      <c r="W149" s="12">
        <f t="shared" si="53"/>
        <v>46.367000000000004</v>
      </c>
      <c r="X149" s="10">
        <f t="shared" si="61"/>
        <v>5.2913161465400282</v>
      </c>
      <c r="Y149" s="11">
        <f t="shared" si="54"/>
        <v>6.0099804729880635E-3</v>
      </c>
      <c r="Z149" s="12">
        <f t="shared" si="55"/>
        <v>45.846499999999999</v>
      </c>
      <c r="AA149" s="10">
        <f t="shared" si="62"/>
        <v>5.1817728277870652</v>
      </c>
      <c r="AB149" s="11">
        <f t="shared" si="56"/>
        <v>5.2490817263544542E-2</v>
      </c>
    </row>
    <row r="150" spans="1:28" x14ac:dyDescent="0.3">
      <c r="A150" s="8">
        <v>38898</v>
      </c>
      <c r="B150" s="15">
        <v>77.62</v>
      </c>
      <c r="C150" s="10">
        <f t="shared" si="42"/>
        <v>4.9524539877300624</v>
      </c>
      <c r="D150" s="11">
        <f t="shared" si="43"/>
        <v>2.5092445853143186E-2</v>
      </c>
      <c r="E150" s="12">
        <v>46.66</v>
      </c>
      <c r="F150" s="10">
        <f t="shared" si="57"/>
        <v>6.0696969696969694</v>
      </c>
      <c r="G150" s="11">
        <f t="shared" si="44"/>
        <v>0.18969913309535946</v>
      </c>
      <c r="H150" s="13">
        <v>11.51</v>
      </c>
      <c r="I150" s="10">
        <f t="shared" si="45"/>
        <v>5.5397727272727275</v>
      </c>
      <c r="J150" s="11">
        <f t="shared" si="46"/>
        <v>0.25244831338411311</v>
      </c>
      <c r="K150" s="12">
        <f t="shared" si="47"/>
        <v>56.658000000000001</v>
      </c>
      <c r="L150" s="10">
        <f t="shared" si="48"/>
        <v>5.1759319816873779</v>
      </c>
      <c r="M150" s="11">
        <f t="shared" si="49"/>
        <v>6.3221302707875848E-2</v>
      </c>
      <c r="N150" s="15">
        <v>14.84</v>
      </c>
      <c r="O150" s="10">
        <f t="shared" si="58"/>
        <v>9.6000000000000014</v>
      </c>
      <c r="P150" s="11">
        <f t="shared" si="50"/>
        <v>6.6091954022988508E-2</v>
      </c>
      <c r="Q150" s="12">
        <v>13.05</v>
      </c>
      <c r="R150" s="10">
        <f t="shared" si="59"/>
        <v>5.0697674418604661</v>
      </c>
      <c r="S150" s="11">
        <f t="shared" si="51"/>
        <v>8.4788029925187081E-2</v>
      </c>
      <c r="T150" s="15">
        <v>18.57</v>
      </c>
      <c r="U150" s="10">
        <f t="shared" si="60"/>
        <v>1.7592867756315007</v>
      </c>
      <c r="V150" s="11">
        <f t="shared" si="52"/>
        <v>0.27104722792607805</v>
      </c>
      <c r="W150" s="12">
        <f t="shared" si="53"/>
        <v>45.872</v>
      </c>
      <c r="X150" s="10">
        <f t="shared" si="61"/>
        <v>5.2241519674355503</v>
      </c>
      <c r="Y150" s="11">
        <f t="shared" si="54"/>
        <v>3.2176769722334742E-2</v>
      </c>
      <c r="Z150" s="12">
        <f t="shared" si="55"/>
        <v>45.138599999999997</v>
      </c>
      <c r="AA150" s="10">
        <f t="shared" si="62"/>
        <v>5.0863222048433192</v>
      </c>
      <c r="AB150" s="11">
        <f t="shared" si="56"/>
        <v>7.3093381513883449E-2</v>
      </c>
    </row>
    <row r="151" spans="1:28" x14ac:dyDescent="0.3">
      <c r="A151" s="8">
        <v>38868</v>
      </c>
      <c r="B151" s="15">
        <v>76.98</v>
      </c>
      <c r="C151" s="10">
        <f t="shared" si="42"/>
        <v>4.9033742331288348</v>
      </c>
      <c r="D151" s="11">
        <f t="shared" si="43"/>
        <v>3.6767676767676782E-2</v>
      </c>
      <c r="E151" s="12">
        <v>46.33</v>
      </c>
      <c r="F151" s="10">
        <f t="shared" si="57"/>
        <v>6.0196969696969695</v>
      </c>
      <c r="G151" s="11">
        <f t="shared" si="44"/>
        <v>0.21985255397577674</v>
      </c>
      <c r="H151" s="13">
        <v>11.68</v>
      </c>
      <c r="I151" s="10">
        <f t="shared" si="45"/>
        <v>5.6363636363636358</v>
      </c>
      <c r="J151" s="11">
        <f t="shared" si="46"/>
        <v>0.33029612756264237</v>
      </c>
      <c r="K151" s="12">
        <f t="shared" si="47"/>
        <v>56.257500000000007</v>
      </c>
      <c r="L151" s="10">
        <f t="shared" si="48"/>
        <v>5.1322759973839123</v>
      </c>
      <c r="M151" s="11">
        <f t="shared" si="49"/>
        <v>8.003686034345403E-2</v>
      </c>
      <c r="N151" s="15">
        <v>14.96</v>
      </c>
      <c r="O151" s="10">
        <f t="shared" si="58"/>
        <v>9.6857142857142868</v>
      </c>
      <c r="P151" s="11">
        <f t="shared" si="50"/>
        <v>0.12481203007518804</v>
      </c>
      <c r="Q151" s="12">
        <v>12.91</v>
      </c>
      <c r="R151" s="10">
        <f t="shared" si="59"/>
        <v>5.0046511627906982</v>
      </c>
      <c r="S151" s="11">
        <f t="shared" si="51"/>
        <v>0.136443661971831</v>
      </c>
      <c r="T151" s="15">
        <v>18.850000000000001</v>
      </c>
      <c r="U151" s="10">
        <f t="shared" si="60"/>
        <v>1.8008915304606239</v>
      </c>
      <c r="V151" s="11">
        <f t="shared" si="52"/>
        <v>0.35125448028673856</v>
      </c>
      <c r="W151" s="12">
        <f t="shared" si="53"/>
        <v>45.56</v>
      </c>
      <c r="X151" s="10">
        <f t="shared" si="61"/>
        <v>5.1818181818181825</v>
      </c>
      <c r="Y151" s="11">
        <f t="shared" si="54"/>
        <v>5.0084126581694921E-2</v>
      </c>
      <c r="Z151" s="12">
        <f t="shared" si="55"/>
        <v>44.876199999999997</v>
      </c>
      <c r="AA151" s="10">
        <f t="shared" si="62"/>
        <v>5.050941157434873</v>
      </c>
      <c r="AB151" s="11">
        <f t="shared" si="56"/>
        <v>9.3871800434368158E-2</v>
      </c>
    </row>
    <row r="152" spans="1:28" x14ac:dyDescent="0.3">
      <c r="A152" s="8">
        <v>38835</v>
      </c>
      <c r="B152" s="15">
        <v>80.84</v>
      </c>
      <c r="C152" s="10">
        <f t="shared" si="42"/>
        <v>5.1993865030674851</v>
      </c>
      <c r="D152" s="11">
        <f t="shared" si="43"/>
        <v>0.18795003673769295</v>
      </c>
      <c r="E152" s="12">
        <v>48.52</v>
      </c>
      <c r="F152" s="10">
        <f t="shared" si="57"/>
        <v>6.3515151515151524</v>
      </c>
      <c r="G152" s="11">
        <f t="shared" si="44"/>
        <v>0.33406653835578792</v>
      </c>
      <c r="H152" s="13">
        <v>13.15</v>
      </c>
      <c r="I152" s="10">
        <f t="shared" si="45"/>
        <v>6.4715909090909092</v>
      </c>
      <c r="J152" s="11">
        <f t="shared" si="46"/>
        <v>0.61746617466174647</v>
      </c>
      <c r="K152" s="12">
        <f t="shared" si="47"/>
        <v>59.222000000000008</v>
      </c>
      <c r="L152" s="10">
        <f t="shared" si="48"/>
        <v>5.4554174841944638</v>
      </c>
      <c r="M152" s="11">
        <f t="shared" si="49"/>
        <v>0.23005026378099958</v>
      </c>
      <c r="N152" s="15">
        <v>15.68</v>
      </c>
      <c r="O152" s="10">
        <f t="shared" si="58"/>
        <v>10.200000000000001</v>
      </c>
      <c r="P152" s="11">
        <f t="shared" si="50"/>
        <v>0.29586776859504127</v>
      </c>
      <c r="Q152" s="12">
        <v>13.9</v>
      </c>
      <c r="R152" s="10">
        <f t="shared" si="59"/>
        <v>5.4651162790697683</v>
      </c>
      <c r="S152" s="11">
        <f t="shared" si="51"/>
        <v>0.35477582846003908</v>
      </c>
      <c r="T152" s="15">
        <v>20.07</v>
      </c>
      <c r="U152" s="10">
        <f t="shared" si="60"/>
        <v>1.9821693907875186</v>
      </c>
      <c r="V152" s="11">
        <f t="shared" si="52"/>
        <v>0.52391799544419126</v>
      </c>
      <c r="W152" s="12">
        <f t="shared" si="53"/>
        <v>47.904000000000003</v>
      </c>
      <c r="X152" s="10">
        <f t="shared" si="61"/>
        <v>5.4998643147896891</v>
      </c>
      <c r="Y152" s="11">
        <f t="shared" si="54"/>
        <v>0.20643715213942126</v>
      </c>
      <c r="Z152" s="12">
        <f t="shared" si="55"/>
        <v>47.311000000000007</v>
      </c>
      <c r="AA152" s="10">
        <f t="shared" si="62"/>
        <v>5.3792406019092818</v>
      </c>
      <c r="AB152" s="11">
        <f t="shared" si="56"/>
        <v>0.24718262891367493</v>
      </c>
    </row>
    <row r="153" spans="1:28" x14ac:dyDescent="0.3">
      <c r="A153" s="8">
        <v>38807</v>
      </c>
      <c r="B153" s="15">
        <v>83.2</v>
      </c>
      <c r="C153" s="10">
        <f t="shared" si="42"/>
        <v>5.3803680981595097</v>
      </c>
      <c r="D153" s="11">
        <f t="shared" si="43"/>
        <v>0.19317366986949658</v>
      </c>
      <c r="E153" s="12">
        <v>48.31</v>
      </c>
      <c r="F153" s="10">
        <f t="shared" si="57"/>
        <v>6.3196969696969703</v>
      </c>
      <c r="G153" s="11">
        <f t="shared" si="44"/>
        <v>0.31634877384196192</v>
      </c>
      <c r="H153" s="13">
        <v>12.91</v>
      </c>
      <c r="I153" s="10">
        <f t="shared" si="45"/>
        <v>6.3352272727272725</v>
      </c>
      <c r="J153" s="11">
        <f t="shared" si="46"/>
        <v>0.56106408706166877</v>
      </c>
      <c r="K153" s="12">
        <f t="shared" si="47"/>
        <v>60.419500000000006</v>
      </c>
      <c r="L153" s="10">
        <f t="shared" si="48"/>
        <v>5.5859494222803585</v>
      </c>
      <c r="M153" s="11">
        <f t="shared" si="49"/>
        <v>0.22852553349396598</v>
      </c>
      <c r="N153" s="15">
        <v>16.21</v>
      </c>
      <c r="O153" s="10">
        <f t="shared" si="58"/>
        <v>10.578571428571429</v>
      </c>
      <c r="P153" s="11">
        <f t="shared" si="50"/>
        <v>0.308313155770783</v>
      </c>
      <c r="Q153" s="12">
        <v>14.34</v>
      </c>
      <c r="R153" s="10">
        <f t="shared" si="59"/>
        <v>5.6697674418604649</v>
      </c>
      <c r="S153" s="11">
        <f t="shared" si="51"/>
        <v>0.32532347504621062</v>
      </c>
      <c r="T153" s="15">
        <v>19.64</v>
      </c>
      <c r="U153" s="10">
        <f t="shared" si="60"/>
        <v>1.9182763744427933</v>
      </c>
      <c r="V153" s="11">
        <f t="shared" si="52"/>
        <v>0.44518027961736584</v>
      </c>
      <c r="W153" s="12">
        <f t="shared" si="53"/>
        <v>49.331000000000003</v>
      </c>
      <c r="X153" s="10">
        <f t="shared" si="61"/>
        <v>5.6934871099050213</v>
      </c>
      <c r="Y153" s="11">
        <f t="shared" si="54"/>
        <v>0.21069552839542527</v>
      </c>
      <c r="Z153" s="12">
        <f t="shared" si="55"/>
        <v>48.189699999999995</v>
      </c>
      <c r="AA153" s="10">
        <f t="shared" si="62"/>
        <v>5.4977212663826096</v>
      </c>
      <c r="AB153" s="11">
        <f t="shared" si="56"/>
        <v>0.24301492968500105</v>
      </c>
    </row>
    <row r="154" spans="1:28" x14ac:dyDescent="0.3">
      <c r="A154" s="8">
        <v>38776</v>
      </c>
      <c r="B154" s="15">
        <v>83.56</v>
      </c>
      <c r="C154" s="10">
        <f t="shared" si="42"/>
        <v>5.4079754601227004</v>
      </c>
      <c r="D154" s="11">
        <f t="shared" si="43"/>
        <v>0.20057471264367832</v>
      </c>
      <c r="E154" s="12">
        <v>47.11</v>
      </c>
      <c r="F154" s="10">
        <f t="shared" si="57"/>
        <v>6.1378787878787886</v>
      </c>
      <c r="G154" s="11">
        <f t="shared" si="44"/>
        <v>0.27324324324324323</v>
      </c>
      <c r="H154" s="13">
        <v>13.05</v>
      </c>
      <c r="I154" s="10">
        <f t="shared" si="45"/>
        <v>6.4147727272727275</v>
      </c>
      <c r="J154" s="11">
        <f t="shared" si="46"/>
        <v>0.51392111368909532</v>
      </c>
      <c r="K154" s="12">
        <f t="shared" si="47"/>
        <v>60.345500000000001</v>
      </c>
      <c r="L154" s="10">
        <f t="shared" si="48"/>
        <v>5.5778831480270332</v>
      </c>
      <c r="M154" s="11">
        <f t="shared" si="49"/>
        <v>0.22518983229788447</v>
      </c>
      <c r="N154" s="15">
        <v>16.18</v>
      </c>
      <c r="O154" s="10">
        <f t="shared" si="58"/>
        <v>10.557142857142857</v>
      </c>
      <c r="P154" s="11">
        <f t="shared" si="50"/>
        <v>0.31331168831168821</v>
      </c>
      <c r="Q154" s="12">
        <v>14.02</v>
      </c>
      <c r="R154" s="10">
        <f t="shared" si="59"/>
        <v>5.5209302325581397</v>
      </c>
      <c r="S154" s="11">
        <f t="shared" si="51"/>
        <v>0.28623853211009176</v>
      </c>
      <c r="T154" s="15">
        <v>18.86</v>
      </c>
      <c r="U154" s="10">
        <f t="shared" si="60"/>
        <v>1.802377414561664</v>
      </c>
      <c r="V154" s="11">
        <f t="shared" si="52"/>
        <v>0.39085545722713855</v>
      </c>
      <c r="W154" s="12">
        <f t="shared" si="53"/>
        <v>49.438000000000002</v>
      </c>
      <c r="X154" s="10">
        <f t="shared" si="61"/>
        <v>5.7080054274084135</v>
      </c>
      <c r="Y154" s="11">
        <f t="shared" si="54"/>
        <v>0.2154095781296097</v>
      </c>
      <c r="Z154" s="12">
        <f t="shared" si="55"/>
        <v>48.049399999999999</v>
      </c>
      <c r="AA154" s="10">
        <f t="shared" si="62"/>
        <v>5.4788037322690242</v>
      </c>
      <c r="AB154" s="11">
        <f t="shared" si="56"/>
        <v>0.23697109493260315</v>
      </c>
    </row>
    <row r="155" spans="1:28" x14ac:dyDescent="0.3">
      <c r="A155" s="8">
        <v>38748</v>
      </c>
      <c r="B155" s="15">
        <v>81.459999999999994</v>
      </c>
      <c r="C155" s="10">
        <f t="shared" si="42"/>
        <v>5.2469325153374236</v>
      </c>
      <c r="D155" s="11">
        <f t="shared" si="43"/>
        <v>0.18109322894011881</v>
      </c>
      <c r="E155" s="12">
        <v>46.04</v>
      </c>
      <c r="F155" s="10">
        <f t="shared" si="57"/>
        <v>5.9757575757575756</v>
      </c>
      <c r="G155" s="11">
        <f t="shared" si="44"/>
        <v>0.28102392877017257</v>
      </c>
      <c r="H155" s="13">
        <v>12.65</v>
      </c>
      <c r="I155" s="10">
        <f t="shared" si="45"/>
        <v>6.1875</v>
      </c>
      <c r="J155" s="11">
        <f t="shared" si="46"/>
        <v>0.55596555965559635</v>
      </c>
      <c r="K155" s="12">
        <f t="shared" si="47"/>
        <v>58.842999999999996</v>
      </c>
      <c r="L155" s="10">
        <f t="shared" si="48"/>
        <v>5.414105079572705</v>
      </c>
      <c r="M155" s="11">
        <f t="shared" si="49"/>
        <v>0.21214555716919525</v>
      </c>
      <c r="N155" s="15">
        <v>15.75</v>
      </c>
      <c r="O155" s="10">
        <f t="shared" si="58"/>
        <v>10.25</v>
      </c>
      <c r="P155" s="11">
        <f t="shared" si="50"/>
        <v>0.30272952853598012</v>
      </c>
      <c r="Q155" s="12">
        <v>13.78</v>
      </c>
      <c r="R155" s="10">
        <f t="shared" si="59"/>
        <v>5.409302325581395</v>
      </c>
      <c r="S155" s="11">
        <f t="shared" si="51"/>
        <v>0.27356746765249529</v>
      </c>
      <c r="T155" s="15">
        <v>18.11</v>
      </c>
      <c r="U155" s="10">
        <f t="shared" si="60"/>
        <v>1.690936106983655</v>
      </c>
      <c r="V155" s="11">
        <f t="shared" si="52"/>
        <v>0.37823439878234399</v>
      </c>
      <c r="W155" s="12">
        <f t="shared" si="53"/>
        <v>48.210999999999999</v>
      </c>
      <c r="X155" s="10">
        <f t="shared" si="61"/>
        <v>5.541519674355496</v>
      </c>
      <c r="Y155" s="11">
        <f t="shared" si="54"/>
        <v>0.19701559241235467</v>
      </c>
      <c r="Z155" s="12">
        <f t="shared" si="55"/>
        <v>46.83829999999999</v>
      </c>
      <c r="AA155" s="10">
        <f t="shared" si="62"/>
        <v>5.3155034787767628</v>
      </c>
      <c r="AB155" s="11">
        <f t="shared" si="56"/>
        <v>0.22491500601495873</v>
      </c>
    </row>
    <row r="156" spans="1:28" x14ac:dyDescent="0.3">
      <c r="A156" s="8">
        <v>38716</v>
      </c>
      <c r="B156" s="15">
        <v>82.68</v>
      </c>
      <c r="C156" s="10">
        <f t="shared" si="42"/>
        <v>5.3404907975460132</v>
      </c>
      <c r="D156" s="11">
        <f t="shared" si="43"/>
        <v>0.20069706651176311</v>
      </c>
      <c r="E156" s="12">
        <v>44.77</v>
      </c>
      <c r="F156" s="10">
        <f t="shared" si="57"/>
        <v>5.7833333333333341</v>
      </c>
      <c r="G156" s="11">
        <f t="shared" si="44"/>
        <v>0.28244056144371266</v>
      </c>
      <c r="H156" s="13">
        <v>11.81</v>
      </c>
      <c r="I156" s="10">
        <f t="shared" si="45"/>
        <v>5.7102272727272734</v>
      </c>
      <c r="J156" s="11">
        <f t="shared" si="46"/>
        <v>0.51994851994852009</v>
      </c>
      <c r="K156" s="12">
        <f t="shared" si="47"/>
        <v>59.028500000000015</v>
      </c>
      <c r="L156" s="10">
        <f t="shared" si="48"/>
        <v>5.4343252670590818</v>
      </c>
      <c r="M156" s="11">
        <f t="shared" si="49"/>
        <v>0.22581482519806051</v>
      </c>
      <c r="N156" s="15">
        <v>15.62</v>
      </c>
      <c r="O156" s="10">
        <f t="shared" si="58"/>
        <v>10.157142857142857</v>
      </c>
      <c r="P156" s="11">
        <f t="shared" si="50"/>
        <v>0.28984310487200671</v>
      </c>
      <c r="Q156" s="12">
        <v>13.01</v>
      </c>
      <c r="R156" s="10">
        <f t="shared" si="59"/>
        <v>5.0511627906976742</v>
      </c>
      <c r="S156" s="11">
        <f t="shared" si="51"/>
        <v>0.18058076225045383</v>
      </c>
      <c r="T156" s="15">
        <v>16.760000000000002</v>
      </c>
      <c r="U156" s="10">
        <f t="shared" si="60"/>
        <v>1.4903417533432393</v>
      </c>
      <c r="V156" s="11">
        <f t="shared" si="52"/>
        <v>0.36371033360455685</v>
      </c>
      <c r="W156" s="12">
        <f t="shared" si="53"/>
        <v>48.628</v>
      </c>
      <c r="X156" s="10">
        <f t="shared" si="61"/>
        <v>5.5981004070556315</v>
      </c>
      <c r="Y156" s="11">
        <f t="shared" si="54"/>
        <v>0.20763900961084758</v>
      </c>
      <c r="Z156" s="12">
        <f t="shared" si="55"/>
        <v>46.753200000000007</v>
      </c>
      <c r="AA156" s="10">
        <f t="shared" si="62"/>
        <v>5.3040289089045896</v>
      </c>
      <c r="AB156" s="11">
        <f t="shared" si="56"/>
        <v>0.23424824247160125</v>
      </c>
    </row>
    <row r="157" spans="1:28" x14ac:dyDescent="0.3">
      <c r="A157" s="8">
        <v>38686</v>
      </c>
      <c r="B157" s="15">
        <v>82.19</v>
      </c>
      <c r="C157" s="10">
        <f t="shared" si="42"/>
        <v>5.3029141104294482</v>
      </c>
      <c r="D157" s="11">
        <f t="shared" si="43"/>
        <v>0.22161117717003553</v>
      </c>
      <c r="E157" s="12">
        <v>42.96</v>
      </c>
      <c r="F157" s="10">
        <f t="shared" si="57"/>
        <v>5.5090909090909097</v>
      </c>
      <c r="G157" s="11">
        <f t="shared" si="44"/>
        <v>0.24269597917269303</v>
      </c>
      <c r="H157" s="13">
        <v>11.15</v>
      </c>
      <c r="I157" s="10">
        <f t="shared" si="45"/>
        <v>5.3352272727272725</v>
      </c>
      <c r="J157" s="11">
        <f t="shared" si="46"/>
        <v>0.49263721552878192</v>
      </c>
      <c r="K157" s="12">
        <f t="shared" si="47"/>
        <v>58.174500000000002</v>
      </c>
      <c r="L157" s="10">
        <f t="shared" si="48"/>
        <v>5.3412361020274695</v>
      </c>
      <c r="M157" s="11">
        <f t="shared" si="49"/>
        <v>0.23406624876698379</v>
      </c>
      <c r="N157" s="15">
        <v>15.44</v>
      </c>
      <c r="O157" s="10">
        <f t="shared" si="58"/>
        <v>10.028571428571428</v>
      </c>
      <c r="P157" s="11">
        <f t="shared" si="50"/>
        <v>0.31516183986371371</v>
      </c>
      <c r="Q157" s="12">
        <v>13.16</v>
      </c>
      <c r="R157" s="10">
        <f t="shared" si="59"/>
        <v>5.1209302325581403</v>
      </c>
      <c r="S157" s="11">
        <f t="shared" si="51"/>
        <v>0.2117863720073665</v>
      </c>
      <c r="T157" s="15">
        <v>16.170000000000002</v>
      </c>
      <c r="U157" s="10">
        <f t="shared" si="60"/>
        <v>1.4026745913818721</v>
      </c>
      <c r="V157" s="11">
        <f t="shared" si="52"/>
        <v>0.33746898263027303</v>
      </c>
      <c r="W157" s="12">
        <f t="shared" si="53"/>
        <v>48.358999999999995</v>
      </c>
      <c r="X157" s="10">
        <f t="shared" si="61"/>
        <v>5.5616010854816826</v>
      </c>
      <c r="Y157" s="11">
        <f t="shared" si="54"/>
        <v>0.22944526363959938</v>
      </c>
      <c r="Z157" s="12">
        <f t="shared" si="55"/>
        <v>46.025499999999994</v>
      </c>
      <c r="AA157" s="10">
        <f t="shared" si="62"/>
        <v>5.2059085270481615</v>
      </c>
      <c r="AB157" s="11">
        <f t="shared" si="56"/>
        <v>0.24122187223576619</v>
      </c>
    </row>
    <row r="158" spans="1:28" x14ac:dyDescent="0.3">
      <c r="A158" s="8">
        <v>38656</v>
      </c>
      <c r="B158" s="15">
        <v>78.03</v>
      </c>
      <c r="C158" s="10">
        <f t="shared" si="42"/>
        <v>4.9838957055214728</v>
      </c>
      <c r="D158" s="11">
        <f t="shared" si="43"/>
        <v>0.1592631109790521</v>
      </c>
      <c r="E158" s="12">
        <v>41.56</v>
      </c>
      <c r="F158" s="10">
        <f t="shared" si="57"/>
        <v>5.2969696969696978</v>
      </c>
      <c r="G158" s="11">
        <f t="shared" si="44"/>
        <v>0.2380101280905571</v>
      </c>
      <c r="H158" s="13">
        <v>10.1</v>
      </c>
      <c r="I158" s="10">
        <f t="shared" si="45"/>
        <v>4.7386363636363633</v>
      </c>
      <c r="J158" s="11">
        <f t="shared" si="46"/>
        <v>0.4086471408647141</v>
      </c>
      <c r="K158" s="12">
        <f t="shared" si="47"/>
        <v>55.32650000000001</v>
      </c>
      <c r="L158" s="10">
        <f t="shared" si="48"/>
        <v>5.0307935469805987</v>
      </c>
      <c r="M158" s="11">
        <f t="shared" si="49"/>
        <v>0.18100411979422404</v>
      </c>
      <c r="N158" s="15">
        <v>14.46</v>
      </c>
      <c r="O158" s="10">
        <f t="shared" si="58"/>
        <v>9.3285714285714292</v>
      </c>
      <c r="P158" s="11">
        <f t="shared" si="50"/>
        <v>0.26178010471204183</v>
      </c>
      <c r="Q158" s="12">
        <v>12.28</v>
      </c>
      <c r="R158" s="10">
        <f t="shared" si="59"/>
        <v>4.7116279069767444</v>
      </c>
      <c r="S158" s="11">
        <f t="shared" si="51"/>
        <v>0.18647342995169081</v>
      </c>
      <c r="T158" s="15">
        <v>15.48</v>
      </c>
      <c r="U158" s="10">
        <f t="shared" si="60"/>
        <v>1.3001485884101038</v>
      </c>
      <c r="V158" s="11">
        <f t="shared" si="52"/>
        <v>0.35789473684210527</v>
      </c>
      <c r="W158" s="12">
        <f t="shared" si="53"/>
        <v>45.809000000000005</v>
      </c>
      <c r="X158" s="10">
        <f t="shared" si="61"/>
        <v>5.2156037991858897</v>
      </c>
      <c r="Y158" s="11">
        <f t="shared" si="54"/>
        <v>0.16970099328447774</v>
      </c>
      <c r="Z158" s="12">
        <f t="shared" si="55"/>
        <v>43.730700000000013</v>
      </c>
      <c r="AA158" s="10">
        <f t="shared" si="62"/>
        <v>4.8964861657947258</v>
      </c>
      <c r="AB158" s="11">
        <f t="shared" si="56"/>
        <v>0.19042719128467755</v>
      </c>
    </row>
    <row r="159" spans="1:28" x14ac:dyDescent="0.3">
      <c r="A159" s="8">
        <v>38625</v>
      </c>
      <c r="B159" s="15">
        <v>78.62</v>
      </c>
      <c r="C159" s="10">
        <f t="shared" si="42"/>
        <v>5.0291411042944789</v>
      </c>
      <c r="D159" s="11">
        <f t="shared" si="43"/>
        <v>0.15227905613366555</v>
      </c>
      <c r="E159" s="12">
        <v>42.51</v>
      </c>
      <c r="F159" s="10">
        <f t="shared" si="57"/>
        <v>5.4409090909090914</v>
      </c>
      <c r="G159" s="11">
        <f t="shared" si="44"/>
        <v>0.28545509525249457</v>
      </c>
      <c r="H159" s="13">
        <v>10.8</v>
      </c>
      <c r="I159" s="10">
        <f t="shared" si="45"/>
        <v>5.1363636363636367</v>
      </c>
      <c r="J159" s="11">
        <f t="shared" si="46"/>
        <v>0.49377593360995853</v>
      </c>
      <c r="K159" s="12">
        <f t="shared" si="47"/>
        <v>56.028500000000008</v>
      </c>
      <c r="L159" s="10">
        <f t="shared" si="48"/>
        <v>5.1073141486810565</v>
      </c>
      <c r="M159" s="11">
        <f t="shared" si="49"/>
        <v>0.18603937341236243</v>
      </c>
      <c r="N159" s="15">
        <v>14.85</v>
      </c>
      <c r="O159" s="10">
        <f t="shared" si="58"/>
        <v>9.6071428571428577</v>
      </c>
      <c r="P159" s="11">
        <f t="shared" si="50"/>
        <v>0.29018245004344045</v>
      </c>
      <c r="Q159" s="12">
        <v>12.75</v>
      </c>
      <c r="R159" s="10">
        <f t="shared" si="59"/>
        <v>4.9302325581395348</v>
      </c>
      <c r="S159" s="11">
        <f t="shared" si="51"/>
        <v>0.22243528283796743</v>
      </c>
      <c r="T159" s="15">
        <v>16.34</v>
      </c>
      <c r="U159" s="10">
        <f t="shared" si="60"/>
        <v>1.427934621099554</v>
      </c>
      <c r="V159" s="11">
        <f t="shared" si="52"/>
        <v>0.4511545293072825</v>
      </c>
      <c r="W159" s="12">
        <f t="shared" si="53"/>
        <v>46.314999999999998</v>
      </c>
      <c r="X159" s="10">
        <f t="shared" si="61"/>
        <v>5.2842605156037994</v>
      </c>
      <c r="Y159" s="11">
        <f t="shared" si="54"/>
        <v>0.16797800978463706</v>
      </c>
      <c r="Z159" s="12">
        <f t="shared" si="55"/>
        <v>44.40570000000001</v>
      </c>
      <c r="AA159" s="10">
        <f t="shared" si="62"/>
        <v>4.9875006741815442</v>
      </c>
      <c r="AB159" s="11">
        <f t="shared" si="56"/>
        <v>0.19992704083011326</v>
      </c>
    </row>
    <row r="160" spans="1:28" x14ac:dyDescent="0.3">
      <c r="A160" s="8">
        <v>38595</v>
      </c>
      <c r="B160" s="15">
        <v>76.099999999999994</v>
      </c>
      <c r="C160" s="10">
        <f t="shared" si="42"/>
        <v>4.8358895705521467</v>
      </c>
      <c r="D160" s="11">
        <f t="shared" si="43"/>
        <v>0.10803727431566656</v>
      </c>
      <c r="E160" s="12">
        <v>40.6</v>
      </c>
      <c r="F160" s="10">
        <f t="shared" si="57"/>
        <v>5.1515151515151523</v>
      </c>
      <c r="G160" s="11">
        <f t="shared" si="44"/>
        <v>0.25115562403697989</v>
      </c>
      <c r="H160" s="13">
        <v>9.68</v>
      </c>
      <c r="I160" s="10">
        <f t="shared" si="45"/>
        <v>4.5</v>
      </c>
      <c r="J160" s="11">
        <f t="shared" si="46"/>
        <v>0.39884393063583823</v>
      </c>
      <c r="K160" s="12">
        <f t="shared" si="47"/>
        <v>53.940999999999995</v>
      </c>
      <c r="L160" s="10">
        <f t="shared" si="48"/>
        <v>4.879768912143013</v>
      </c>
      <c r="M160" s="11">
        <f t="shared" si="49"/>
        <v>0.14111337938037427</v>
      </c>
      <c r="N160" s="15">
        <v>14.28</v>
      </c>
      <c r="O160" s="10">
        <f t="shared" si="58"/>
        <v>9.2000000000000011</v>
      </c>
      <c r="P160" s="11">
        <f t="shared" si="50"/>
        <v>0.25704225352112675</v>
      </c>
      <c r="Q160" s="12">
        <v>12.27</v>
      </c>
      <c r="R160" s="10">
        <f t="shared" si="59"/>
        <v>4.7069767441860462</v>
      </c>
      <c r="S160" s="11">
        <f t="shared" si="51"/>
        <v>0.20648967551622421</v>
      </c>
      <c r="T160" s="15">
        <v>15.52</v>
      </c>
      <c r="U160" s="10">
        <f t="shared" si="60"/>
        <v>1.3060921248142643</v>
      </c>
      <c r="V160" s="11">
        <f t="shared" si="52"/>
        <v>0.42778288868445258</v>
      </c>
      <c r="W160" s="12">
        <f t="shared" si="53"/>
        <v>44.787999999999997</v>
      </c>
      <c r="X160" s="10">
        <f t="shared" si="61"/>
        <v>5.0770691994572594</v>
      </c>
      <c r="Y160" s="11">
        <f t="shared" si="54"/>
        <v>0.12583580513800197</v>
      </c>
      <c r="Z160" s="12">
        <f t="shared" si="55"/>
        <v>42.687599999999996</v>
      </c>
      <c r="AA160" s="10">
        <f t="shared" si="62"/>
        <v>4.7558384121676269</v>
      </c>
      <c r="AB160" s="11">
        <f t="shared" si="56"/>
        <v>0.15546773495019472</v>
      </c>
    </row>
    <row r="161" spans="1:28" x14ac:dyDescent="0.3">
      <c r="A161" s="8">
        <v>38562</v>
      </c>
      <c r="B161" s="15">
        <v>78.319999999999993</v>
      </c>
      <c r="C161" s="10">
        <f t="shared" si="42"/>
        <v>5.0061349693251529</v>
      </c>
      <c r="D161" s="11">
        <f t="shared" si="43"/>
        <v>0.12820512820512797</v>
      </c>
      <c r="E161" s="12">
        <v>40.340000000000003</v>
      </c>
      <c r="F161" s="10">
        <f t="shared" si="57"/>
        <v>5.1121212121212132</v>
      </c>
      <c r="G161" s="11">
        <f t="shared" si="44"/>
        <v>0.2287541882424613</v>
      </c>
      <c r="H161" s="13">
        <v>9.73</v>
      </c>
      <c r="I161" s="10">
        <f t="shared" si="45"/>
        <v>4.5284090909090908</v>
      </c>
      <c r="J161" s="11">
        <f t="shared" si="46"/>
        <v>0.43088235294117649</v>
      </c>
      <c r="K161" s="12">
        <f t="shared" si="47"/>
        <v>55.106999999999999</v>
      </c>
      <c r="L161" s="10">
        <f t="shared" si="48"/>
        <v>5.0068672334859388</v>
      </c>
      <c r="M161" s="11">
        <f t="shared" si="49"/>
        <v>0.15410955317968078</v>
      </c>
      <c r="N161" s="15">
        <v>14.66</v>
      </c>
      <c r="O161" s="10">
        <f t="shared" si="58"/>
        <v>9.4714285714285715</v>
      </c>
      <c r="P161" s="11">
        <f t="shared" si="50"/>
        <v>0.28034934497816599</v>
      </c>
      <c r="Q161" s="12">
        <v>12.66</v>
      </c>
      <c r="R161" s="10">
        <f t="shared" si="59"/>
        <v>4.8883720930232561</v>
      </c>
      <c r="S161" s="11">
        <f t="shared" si="51"/>
        <v>0.22082931533269057</v>
      </c>
      <c r="T161" s="15">
        <v>15.37</v>
      </c>
      <c r="U161" s="10">
        <f t="shared" si="60"/>
        <v>1.2838038632986626</v>
      </c>
      <c r="V161" s="11">
        <f t="shared" si="52"/>
        <v>0.37232142857142869</v>
      </c>
      <c r="W161" s="12">
        <f t="shared" si="53"/>
        <v>46.089999999999989</v>
      </c>
      <c r="X161" s="10">
        <f t="shared" si="61"/>
        <v>5.2537313432835813</v>
      </c>
      <c r="Y161" s="11">
        <f t="shared" si="54"/>
        <v>0.14597578259031763</v>
      </c>
      <c r="Z161" s="12">
        <f t="shared" si="55"/>
        <v>43.559999999999995</v>
      </c>
      <c r="AA161" s="10">
        <f t="shared" si="62"/>
        <v>4.8734696078960127</v>
      </c>
      <c r="AB161" s="11">
        <f t="shared" si="56"/>
        <v>0.16706184945545144</v>
      </c>
    </row>
    <row r="162" spans="1:28" x14ac:dyDescent="0.3">
      <c r="A162" s="8">
        <v>38533</v>
      </c>
      <c r="B162" s="15">
        <v>75.72</v>
      </c>
      <c r="C162" s="10">
        <f t="shared" si="42"/>
        <v>4.8067484662576687</v>
      </c>
      <c r="D162" s="11">
        <f t="shared" si="43"/>
        <v>7.2673183170420597E-2</v>
      </c>
      <c r="E162" s="12">
        <v>39.22</v>
      </c>
      <c r="F162" s="10">
        <f t="shared" si="57"/>
        <v>4.9424242424242424</v>
      </c>
      <c r="G162" s="11">
        <f t="shared" si="44"/>
        <v>0.17742419693785649</v>
      </c>
      <c r="H162" s="13">
        <v>9.19</v>
      </c>
      <c r="I162" s="10">
        <f t="shared" si="45"/>
        <v>4.2215909090909092</v>
      </c>
      <c r="J162" s="11">
        <f t="shared" si="46"/>
        <v>0.3435672514619883</v>
      </c>
      <c r="K162" s="12">
        <f t="shared" si="47"/>
        <v>53.289000000000001</v>
      </c>
      <c r="L162" s="10">
        <f t="shared" si="48"/>
        <v>4.8086984957488559</v>
      </c>
      <c r="M162" s="11">
        <f t="shared" si="49"/>
        <v>9.8289365210222357E-2</v>
      </c>
      <c r="N162" s="15">
        <v>13.92</v>
      </c>
      <c r="O162" s="10">
        <f t="shared" si="58"/>
        <v>8.9428571428571431</v>
      </c>
      <c r="P162" s="11">
        <f t="shared" si="50"/>
        <v>0.18468085106382981</v>
      </c>
      <c r="Q162" s="12">
        <v>12.03</v>
      </c>
      <c r="R162" s="10">
        <f t="shared" si="59"/>
        <v>4.5953488372093023</v>
      </c>
      <c r="S162" s="11">
        <f t="shared" si="51"/>
        <v>0.10671573137074519</v>
      </c>
      <c r="T162" s="15">
        <v>14.61</v>
      </c>
      <c r="U162" s="10">
        <f t="shared" si="60"/>
        <v>1.1708766716196135</v>
      </c>
      <c r="V162" s="11">
        <f t="shared" si="52"/>
        <v>0.26822916666666674</v>
      </c>
      <c r="W162" s="12">
        <f t="shared" si="53"/>
        <v>44.442</v>
      </c>
      <c r="X162" s="10">
        <f t="shared" si="61"/>
        <v>5.0301221166892818</v>
      </c>
      <c r="Y162" s="11">
        <f t="shared" si="54"/>
        <v>8.4109869737034604E-2</v>
      </c>
      <c r="Z162" s="12">
        <f t="shared" si="55"/>
        <v>42.064</v>
      </c>
      <c r="AA162" s="10">
        <f t="shared" si="62"/>
        <v>4.6717544900490795</v>
      </c>
      <c r="AB162" s="11">
        <f t="shared" si="56"/>
        <v>0.1080846131556068</v>
      </c>
    </row>
    <row r="163" spans="1:28" x14ac:dyDescent="0.3">
      <c r="A163" s="8">
        <v>38503</v>
      </c>
      <c r="B163" s="15">
        <v>74.25</v>
      </c>
      <c r="C163" s="10">
        <f t="shared" si="42"/>
        <v>4.6940184049079754</v>
      </c>
      <c r="D163" s="11">
        <f t="shared" si="43"/>
        <v>7.4374186080162108E-2</v>
      </c>
      <c r="E163" s="12">
        <v>37.979999999999997</v>
      </c>
      <c r="F163" s="10">
        <f t="shared" si="57"/>
        <v>4.754545454545454</v>
      </c>
      <c r="G163" s="11">
        <f t="shared" si="44"/>
        <v>0.153355602793805</v>
      </c>
      <c r="H163" s="13">
        <v>8.7799999999999994</v>
      </c>
      <c r="I163" s="10">
        <f t="shared" si="45"/>
        <v>3.9886363636363633</v>
      </c>
      <c r="J163" s="11">
        <f t="shared" si="46"/>
        <v>0.30074074074074075</v>
      </c>
      <c r="K163" s="12">
        <f t="shared" si="47"/>
        <v>52.088500000000003</v>
      </c>
      <c r="L163" s="10">
        <f t="shared" si="48"/>
        <v>4.6778395465445834</v>
      </c>
      <c r="M163" s="11">
        <f t="shared" si="49"/>
        <v>9.4457168070934738E-2</v>
      </c>
      <c r="N163" s="15">
        <v>13.3</v>
      </c>
      <c r="O163" s="10">
        <f t="shared" si="58"/>
        <v>8.5000000000000018</v>
      </c>
      <c r="P163" s="11">
        <f t="shared" si="50"/>
        <v>0.15752828546562236</v>
      </c>
      <c r="Q163" s="12">
        <v>11.36</v>
      </c>
      <c r="R163" s="10">
        <f t="shared" si="59"/>
        <v>4.2837209302325583</v>
      </c>
      <c r="S163" s="11">
        <f t="shared" si="51"/>
        <v>8.293612964728303E-2</v>
      </c>
      <c r="T163" s="15">
        <v>13.95</v>
      </c>
      <c r="U163" s="10">
        <f t="shared" si="60"/>
        <v>1.0728083209509656</v>
      </c>
      <c r="V163" s="11">
        <f t="shared" si="52"/>
        <v>0.2567567567567568</v>
      </c>
      <c r="W163" s="12">
        <f t="shared" si="53"/>
        <v>43.387</v>
      </c>
      <c r="X163" s="10">
        <f t="shared" si="61"/>
        <v>4.8869742198100417</v>
      </c>
      <c r="Y163" s="11">
        <f t="shared" si="54"/>
        <v>8.1970074812967475E-2</v>
      </c>
      <c r="Z163" s="12">
        <f t="shared" si="55"/>
        <v>41.025100000000002</v>
      </c>
      <c r="AA163" s="10">
        <f t="shared" si="62"/>
        <v>4.5316730489186119</v>
      </c>
      <c r="AB163" s="11">
        <f t="shared" si="56"/>
        <v>0.10228005502654614</v>
      </c>
    </row>
    <row r="164" spans="1:28" x14ac:dyDescent="0.3">
      <c r="A164" s="8">
        <v>38471</v>
      </c>
      <c r="B164" s="15">
        <v>68.05</v>
      </c>
      <c r="C164" s="10">
        <f t="shared" si="42"/>
        <v>4.2185582822085887</v>
      </c>
      <c r="D164" s="11">
        <f t="shared" si="43"/>
        <v>-1.9169789564716044E-2</v>
      </c>
      <c r="E164" s="12">
        <v>36.369999999999997</v>
      </c>
      <c r="F164" s="10">
        <f t="shared" si="57"/>
        <v>4.5106060606060607</v>
      </c>
      <c r="G164" s="11">
        <f t="shared" si="44"/>
        <v>9.9788327789537279E-2</v>
      </c>
      <c r="H164" s="13">
        <v>8.1300000000000008</v>
      </c>
      <c r="I164" s="10">
        <f t="shared" si="45"/>
        <v>3.6193181818181825</v>
      </c>
      <c r="J164" s="11">
        <f t="shared" si="46"/>
        <v>0.15319148936170235</v>
      </c>
      <c r="K164" s="12">
        <f t="shared" si="47"/>
        <v>48.146000000000001</v>
      </c>
      <c r="L164" s="10">
        <f t="shared" si="48"/>
        <v>4.2480924351427953</v>
      </c>
      <c r="M164" s="11">
        <f t="shared" si="49"/>
        <v>6.4699549507174492E-3</v>
      </c>
      <c r="N164" s="15">
        <v>12.1</v>
      </c>
      <c r="O164" s="10">
        <f t="shared" si="58"/>
        <v>7.6428571428571423</v>
      </c>
      <c r="P164" s="11">
        <f t="shared" si="50"/>
        <v>6.5140845070422504E-2</v>
      </c>
      <c r="Q164" s="12">
        <v>10.26</v>
      </c>
      <c r="R164" s="10">
        <f t="shared" si="59"/>
        <v>3.7720930232558141</v>
      </c>
      <c r="S164" s="11">
        <f t="shared" si="51"/>
        <v>-2.378686964795429E-2</v>
      </c>
      <c r="T164" s="15">
        <v>13.17</v>
      </c>
      <c r="U164" s="10">
        <f t="shared" si="60"/>
        <v>0.95690936106983648</v>
      </c>
      <c r="V164" s="11">
        <f t="shared" si="52"/>
        <v>0.16962699822380101</v>
      </c>
      <c r="W164" s="12">
        <f t="shared" si="53"/>
        <v>39.707000000000001</v>
      </c>
      <c r="X164" s="10">
        <f t="shared" si="61"/>
        <v>4.3876526458616016</v>
      </c>
      <c r="Y164" s="11">
        <f t="shared" si="54"/>
        <v>-1.2263681592039721E-2</v>
      </c>
      <c r="Z164" s="12">
        <f t="shared" si="55"/>
        <v>37.934299999999993</v>
      </c>
      <c r="AA164" s="10">
        <f t="shared" si="62"/>
        <v>4.1149209859230877</v>
      </c>
      <c r="AB164" s="11">
        <f t="shared" si="56"/>
        <v>1.3993285361445951E-2</v>
      </c>
    </row>
    <row r="165" spans="1:28" x14ac:dyDescent="0.3">
      <c r="A165" s="8">
        <v>38442</v>
      </c>
      <c r="B165" s="15">
        <v>69.73</v>
      </c>
      <c r="C165" s="10">
        <f t="shared" si="42"/>
        <v>4.3473926380368102</v>
      </c>
      <c r="D165" s="11">
        <f t="shared" si="43"/>
        <v>1.5436143876510933E-2</v>
      </c>
      <c r="E165" s="12">
        <v>36.700000000000003</v>
      </c>
      <c r="F165" s="10">
        <f t="shared" si="57"/>
        <v>4.5606060606060614</v>
      </c>
      <c r="G165" s="11">
        <f t="shared" si="44"/>
        <v>0.13622291021671851</v>
      </c>
      <c r="H165" s="13">
        <v>8.27</v>
      </c>
      <c r="I165" s="10">
        <f t="shared" si="45"/>
        <v>3.6988636363636358</v>
      </c>
      <c r="J165" s="11">
        <f t="shared" si="46"/>
        <v>0.11006711409395975</v>
      </c>
      <c r="K165" s="12">
        <f t="shared" si="47"/>
        <v>49.180500000000009</v>
      </c>
      <c r="L165" s="10">
        <f t="shared" si="48"/>
        <v>4.3608567691301516</v>
      </c>
      <c r="M165" s="11">
        <f t="shared" si="49"/>
        <v>3.9020989362713587E-2</v>
      </c>
      <c r="N165" s="15">
        <v>12.39</v>
      </c>
      <c r="O165" s="10">
        <f t="shared" si="58"/>
        <v>7.8500000000000014</v>
      </c>
      <c r="P165" s="11">
        <f t="shared" si="50"/>
        <v>7.6455256298870511E-2</v>
      </c>
      <c r="Q165" s="12">
        <v>10.82</v>
      </c>
      <c r="R165" s="10">
        <f t="shared" si="59"/>
        <v>4.032558139534884</v>
      </c>
      <c r="S165" s="11">
        <f t="shared" si="51"/>
        <v>0</v>
      </c>
      <c r="T165" s="15">
        <v>13.59</v>
      </c>
      <c r="U165" s="10">
        <f t="shared" si="60"/>
        <v>1.0193164933135215</v>
      </c>
      <c r="V165" s="11">
        <f t="shared" si="52"/>
        <v>0.22212230215827344</v>
      </c>
      <c r="W165" s="12">
        <f t="shared" si="53"/>
        <v>40.746000000000002</v>
      </c>
      <c r="X165" s="10">
        <f t="shared" si="61"/>
        <v>4.5286295793758491</v>
      </c>
      <c r="Y165" s="11">
        <f t="shared" si="54"/>
        <v>1.9873848618341849E-2</v>
      </c>
      <c r="Z165" s="12">
        <f t="shared" si="55"/>
        <v>38.7684</v>
      </c>
      <c r="AA165" s="10">
        <f t="shared" si="62"/>
        <v>4.2273879510274517</v>
      </c>
      <c r="AB165" s="11">
        <f t="shared" si="56"/>
        <v>4.5432482283273457E-2</v>
      </c>
    </row>
    <row r="166" spans="1:28" x14ac:dyDescent="0.3">
      <c r="A166" s="8">
        <v>38411</v>
      </c>
      <c r="B166" s="15">
        <v>69.599999999999994</v>
      </c>
      <c r="C166" s="10">
        <f t="shared" si="42"/>
        <v>4.3374233128834359</v>
      </c>
      <c r="D166" s="11">
        <f t="shared" si="43"/>
        <v>1.8139262726740712E-2</v>
      </c>
      <c r="E166" s="12">
        <v>37</v>
      </c>
      <c r="F166" s="10">
        <f t="shared" si="57"/>
        <v>4.6060606060606064</v>
      </c>
      <c r="G166" s="11">
        <f t="shared" si="44"/>
        <v>0.1277049679975617</v>
      </c>
      <c r="H166" s="13">
        <v>8.6199999999999992</v>
      </c>
      <c r="I166" s="10">
        <f t="shared" si="45"/>
        <v>3.8977272727272725</v>
      </c>
      <c r="J166" s="11">
        <f t="shared" si="46"/>
        <v>0.1808219178082191</v>
      </c>
      <c r="K166" s="12">
        <f t="shared" si="47"/>
        <v>49.253999999999998</v>
      </c>
      <c r="L166" s="10">
        <f t="shared" si="48"/>
        <v>4.3688685415304125</v>
      </c>
      <c r="M166" s="11">
        <f t="shared" si="49"/>
        <v>4.2181102612117716E-2</v>
      </c>
      <c r="N166" s="15">
        <v>12.32</v>
      </c>
      <c r="O166" s="10">
        <f t="shared" si="58"/>
        <v>7.8000000000000007</v>
      </c>
      <c r="P166" s="11">
        <f t="shared" si="50"/>
        <v>8.9301503094606494E-2</v>
      </c>
      <c r="Q166" s="12">
        <v>10.9</v>
      </c>
      <c r="R166" s="10">
        <f t="shared" si="59"/>
        <v>4.0697674418604652</v>
      </c>
      <c r="S166" s="11">
        <f t="shared" si="51"/>
        <v>3.5137701804368593E-2</v>
      </c>
      <c r="T166" s="15">
        <v>13.56</v>
      </c>
      <c r="U166" s="10">
        <f t="shared" si="60"/>
        <v>1.0148588410104011</v>
      </c>
      <c r="V166" s="11">
        <f t="shared" si="52"/>
        <v>0.19787985865724389</v>
      </c>
      <c r="W166" s="12">
        <f t="shared" si="53"/>
        <v>40.675999999999995</v>
      </c>
      <c r="X166" s="10">
        <f t="shared" si="61"/>
        <v>4.519131614654003</v>
      </c>
      <c r="Y166" s="11">
        <f t="shared" si="54"/>
        <v>2.5126641296403518E-2</v>
      </c>
      <c r="Z166" s="12">
        <f t="shared" si="55"/>
        <v>38.844399999999993</v>
      </c>
      <c r="AA166" s="10">
        <f t="shared" si="62"/>
        <v>4.2376355104902634</v>
      </c>
      <c r="AB166" s="11">
        <f t="shared" si="56"/>
        <v>4.9528117088564416E-2</v>
      </c>
    </row>
    <row r="167" spans="1:28" x14ac:dyDescent="0.3">
      <c r="A167" s="8">
        <v>38383</v>
      </c>
      <c r="B167" s="15">
        <v>68.97</v>
      </c>
      <c r="C167" s="10">
        <f t="shared" si="42"/>
        <v>4.2891104294478533</v>
      </c>
      <c r="D167" s="11">
        <f t="shared" si="43"/>
        <v>9.0709583028529828E-3</v>
      </c>
      <c r="E167" s="12">
        <v>35.94</v>
      </c>
      <c r="F167" s="10">
        <f t="shared" si="57"/>
        <v>4.4454545454545453</v>
      </c>
      <c r="G167" s="11">
        <f t="shared" si="44"/>
        <v>0.12277413308341134</v>
      </c>
      <c r="H167" s="13">
        <v>8.1300000000000008</v>
      </c>
      <c r="I167" s="10">
        <f t="shared" si="45"/>
        <v>3.6193181818181825</v>
      </c>
      <c r="J167" s="11">
        <f t="shared" si="46"/>
        <v>0.1681034482758621</v>
      </c>
      <c r="K167" s="12">
        <f t="shared" si="47"/>
        <v>48.544499999999999</v>
      </c>
      <c r="L167" s="10">
        <f t="shared" si="48"/>
        <v>4.2915304120340094</v>
      </c>
      <c r="M167" s="11">
        <f t="shared" si="49"/>
        <v>3.3147466320471608E-2</v>
      </c>
      <c r="N167" s="15">
        <v>12.09</v>
      </c>
      <c r="O167" s="10">
        <f t="shared" si="58"/>
        <v>7.6357142857142861</v>
      </c>
      <c r="P167" s="11">
        <f t="shared" si="50"/>
        <v>8.1395348837209225E-2</v>
      </c>
      <c r="Q167" s="12">
        <v>10.82</v>
      </c>
      <c r="R167" s="10">
        <f t="shared" si="59"/>
        <v>4.032558139534884</v>
      </c>
      <c r="S167" s="11">
        <f t="shared" si="51"/>
        <v>4.0384615384615463E-2</v>
      </c>
      <c r="T167" s="15">
        <v>13.14</v>
      </c>
      <c r="U167" s="10">
        <f t="shared" si="60"/>
        <v>0.95245170876671614</v>
      </c>
      <c r="V167" s="11">
        <f t="shared" si="52"/>
        <v>0.2099447513812156</v>
      </c>
      <c r="W167" s="12">
        <f t="shared" si="53"/>
        <v>40.276000000000003</v>
      </c>
      <c r="X167" s="10">
        <f t="shared" si="61"/>
        <v>4.4648575305291738</v>
      </c>
      <c r="Y167" s="11">
        <f t="shared" si="54"/>
        <v>1.6839607159989223E-2</v>
      </c>
      <c r="Z167" s="12">
        <f t="shared" si="55"/>
        <v>38.238</v>
      </c>
      <c r="AA167" s="10">
        <f t="shared" si="62"/>
        <v>4.1558707728817206</v>
      </c>
      <c r="AB167" s="11">
        <f t="shared" si="56"/>
        <v>4.0991171257993564E-2</v>
      </c>
    </row>
    <row r="168" spans="1:28" x14ac:dyDescent="0.3">
      <c r="A168" s="8">
        <v>38352</v>
      </c>
      <c r="B168" s="15">
        <v>68.86</v>
      </c>
      <c r="C168" s="10">
        <f t="shared" si="42"/>
        <v>4.2806748466257671</v>
      </c>
      <c r="D168" s="11">
        <f t="shared" si="43"/>
        <v>3.8925769462884618E-2</v>
      </c>
      <c r="E168" s="12">
        <v>34.909999999999997</v>
      </c>
      <c r="F168" s="10">
        <f t="shared" si="57"/>
        <v>4.2893939393939391</v>
      </c>
      <c r="G168" s="11">
        <f t="shared" si="44"/>
        <v>0.12649241690868007</v>
      </c>
      <c r="H168" s="13">
        <v>7.77</v>
      </c>
      <c r="I168" s="10">
        <f t="shared" si="45"/>
        <v>3.4147727272727266</v>
      </c>
      <c r="J168" s="11">
        <f t="shared" si="46"/>
        <v>0.17905918057663128</v>
      </c>
      <c r="K168" s="12">
        <f t="shared" si="47"/>
        <v>48.154500000000006</v>
      </c>
      <c r="L168" s="10">
        <f t="shared" si="48"/>
        <v>4.2490189666448668</v>
      </c>
      <c r="M168" s="11">
        <f t="shared" si="49"/>
        <v>5.7887279078197462E-2</v>
      </c>
      <c r="N168" s="15">
        <v>12.11</v>
      </c>
      <c r="O168" s="10">
        <f t="shared" si="58"/>
        <v>7.65</v>
      </c>
      <c r="P168" s="11">
        <f t="shared" si="50"/>
        <v>0.12861136999068035</v>
      </c>
      <c r="Q168" s="12">
        <v>11.02</v>
      </c>
      <c r="R168" s="10">
        <f t="shared" si="59"/>
        <v>4.1255813953488376</v>
      </c>
      <c r="S168" s="11">
        <f t="shared" si="51"/>
        <v>9.0009891196834779E-2</v>
      </c>
      <c r="T168" s="15">
        <v>12.29</v>
      </c>
      <c r="U168" s="10">
        <f t="shared" si="60"/>
        <v>0.82615156017830582</v>
      </c>
      <c r="V168" s="11">
        <f t="shared" si="52"/>
        <v>0.21442687747035571</v>
      </c>
      <c r="W168" s="12">
        <f t="shared" si="53"/>
        <v>40.267000000000003</v>
      </c>
      <c r="X168" s="10">
        <f t="shared" si="61"/>
        <v>4.4636363636363647</v>
      </c>
      <c r="Y168" s="11">
        <f t="shared" si="54"/>
        <v>4.9138896850003944E-2</v>
      </c>
      <c r="Z168" s="12">
        <f t="shared" si="55"/>
        <v>37.879899999999999</v>
      </c>
      <c r="AA168" s="10">
        <f t="shared" si="62"/>
        <v>4.1075858907286547</v>
      </c>
      <c r="AB168" s="11">
        <f t="shared" si="56"/>
        <v>6.5697558285764179E-2</v>
      </c>
    </row>
    <row r="169" spans="1:28" x14ac:dyDescent="0.3">
      <c r="A169" s="8">
        <v>38321</v>
      </c>
      <c r="B169" s="15">
        <v>67.28</v>
      </c>
      <c r="C169" s="10">
        <f t="shared" si="42"/>
        <v>4.1595092024539886</v>
      </c>
      <c r="D169" s="11">
        <f t="shared" si="43"/>
        <v>1.6160700800483374E-2</v>
      </c>
      <c r="E169" s="12">
        <v>34.57</v>
      </c>
      <c r="F169" s="10">
        <f t="shared" si="57"/>
        <v>4.2378787878787882</v>
      </c>
      <c r="G169" s="11">
        <f t="shared" si="44"/>
        <v>0.14508115269956945</v>
      </c>
      <c r="H169" s="13">
        <v>7.47</v>
      </c>
      <c r="I169" s="10">
        <f t="shared" si="45"/>
        <v>3.2443181818181817</v>
      </c>
      <c r="J169" s="11">
        <f t="shared" si="46"/>
        <v>0.14395099540581913</v>
      </c>
      <c r="K169" s="12">
        <f t="shared" si="47"/>
        <v>47.140500000000003</v>
      </c>
      <c r="L169" s="10">
        <f t="shared" si="48"/>
        <v>4.1384892086330938</v>
      </c>
      <c r="M169" s="11">
        <f t="shared" si="49"/>
        <v>4.1341757052287598E-2</v>
      </c>
      <c r="N169" s="15">
        <v>11.74</v>
      </c>
      <c r="O169" s="10">
        <f t="shared" si="58"/>
        <v>7.3857142857142861</v>
      </c>
      <c r="P169" s="11">
        <f t="shared" si="50"/>
        <v>7.0191431175934405E-2</v>
      </c>
      <c r="Q169" s="12">
        <v>10.86</v>
      </c>
      <c r="R169" s="10">
        <f t="shared" si="59"/>
        <v>4.0511627906976742</v>
      </c>
      <c r="S169" s="11">
        <f t="shared" si="51"/>
        <v>5.8479532163742576E-2</v>
      </c>
      <c r="T169" s="15">
        <v>12.09</v>
      </c>
      <c r="U169" s="10">
        <f t="shared" si="60"/>
        <v>0.79643387815750355</v>
      </c>
      <c r="V169" s="11">
        <f t="shared" si="52"/>
        <v>0.19466403162055346</v>
      </c>
      <c r="W169" s="12">
        <f t="shared" si="53"/>
        <v>39.333999999999996</v>
      </c>
      <c r="X169" s="10">
        <f t="shared" si="61"/>
        <v>4.3370420624151969</v>
      </c>
      <c r="Y169" s="11">
        <f t="shared" si="54"/>
        <v>2.3044111527257716E-2</v>
      </c>
      <c r="Z169" s="12">
        <f t="shared" si="55"/>
        <v>37.080799999999996</v>
      </c>
      <c r="AA169" s="10">
        <f t="shared" si="62"/>
        <v>3.9998381964295335</v>
      </c>
      <c r="AB169" s="11">
        <f t="shared" si="56"/>
        <v>4.8190863862505706E-2</v>
      </c>
    </row>
    <row r="170" spans="1:28" x14ac:dyDescent="0.3">
      <c r="A170" s="8">
        <v>38289</v>
      </c>
      <c r="B170" s="15">
        <v>67.31</v>
      </c>
      <c r="C170" s="10">
        <f t="shared" si="42"/>
        <v>4.1618098159509209</v>
      </c>
      <c r="D170" s="11">
        <f t="shared" si="43"/>
        <v>-1.0728982951205279E-2</v>
      </c>
      <c r="E170" s="12">
        <v>33.57</v>
      </c>
      <c r="F170" s="10">
        <f t="shared" si="57"/>
        <v>4.0863636363636369</v>
      </c>
      <c r="G170" s="11">
        <f t="shared" si="44"/>
        <v>0.12086811352253757</v>
      </c>
      <c r="H170" s="13">
        <v>7.17</v>
      </c>
      <c r="I170" s="10">
        <f t="shared" si="45"/>
        <v>3.0738636363636367</v>
      </c>
      <c r="J170" s="11">
        <f t="shared" si="46"/>
        <v>8.636363636363642E-2</v>
      </c>
      <c r="K170" s="12">
        <f t="shared" si="47"/>
        <v>46.847000000000001</v>
      </c>
      <c r="L170" s="10">
        <f t="shared" si="48"/>
        <v>4.1064966208851104</v>
      </c>
      <c r="M170" s="11">
        <f t="shared" si="49"/>
        <v>1.3357271871856646E-2</v>
      </c>
      <c r="N170" s="15">
        <v>11.46</v>
      </c>
      <c r="O170" s="10">
        <f t="shared" si="58"/>
        <v>7.1857142857142868</v>
      </c>
      <c r="P170" s="11">
        <f t="shared" si="50"/>
        <v>3.8984587488667399E-2</v>
      </c>
      <c r="Q170" s="12">
        <v>10.35</v>
      </c>
      <c r="R170" s="10">
        <f t="shared" si="59"/>
        <v>3.8139534883720927</v>
      </c>
      <c r="S170" s="11">
        <f t="shared" si="51"/>
        <v>1.6699410609037235E-2</v>
      </c>
      <c r="T170" s="15">
        <v>11.4</v>
      </c>
      <c r="U170" s="10">
        <f t="shared" si="60"/>
        <v>0.69390787518573549</v>
      </c>
      <c r="V170" s="11">
        <f t="shared" si="52"/>
        <v>0.13320079522862827</v>
      </c>
      <c r="W170" s="12">
        <f t="shared" si="53"/>
        <v>39.163000000000004</v>
      </c>
      <c r="X170" s="10">
        <f t="shared" si="61"/>
        <v>4.313839891451833</v>
      </c>
      <c r="Y170" s="11">
        <f t="shared" si="54"/>
        <v>-5.131461958592598E-3</v>
      </c>
      <c r="Z170" s="12">
        <f t="shared" si="55"/>
        <v>36.735299999999995</v>
      </c>
      <c r="AA170" s="10">
        <f t="shared" si="62"/>
        <v>3.9532522517663544</v>
      </c>
      <c r="AB170" s="11">
        <f t="shared" si="56"/>
        <v>1.8933394724944153E-2</v>
      </c>
    </row>
    <row r="171" spans="1:28" x14ac:dyDescent="0.3">
      <c r="A171" s="8">
        <v>38260</v>
      </c>
      <c r="B171" s="15">
        <v>68.23</v>
      </c>
      <c r="C171" s="10">
        <f t="shared" si="42"/>
        <v>4.2323619631901845</v>
      </c>
      <c r="D171" s="11">
        <f t="shared" si="43"/>
        <v>6.5594252694049615E-2</v>
      </c>
      <c r="E171" s="12">
        <v>33.07</v>
      </c>
      <c r="F171" s="10">
        <f t="shared" si="57"/>
        <v>4.0106060606060607</v>
      </c>
      <c r="G171" s="11">
        <f t="shared" si="44"/>
        <v>0.18191565403859888</v>
      </c>
      <c r="H171" s="13">
        <v>7.23</v>
      </c>
      <c r="I171" s="10">
        <f t="shared" si="45"/>
        <v>3.1079545454545459</v>
      </c>
      <c r="J171" s="11">
        <f t="shared" si="46"/>
        <v>0.18330605564648117</v>
      </c>
      <c r="K171" s="12">
        <f t="shared" si="47"/>
        <v>47.24</v>
      </c>
      <c r="L171" s="10">
        <f t="shared" si="48"/>
        <v>4.1493350773926316</v>
      </c>
      <c r="M171" s="11">
        <f t="shared" si="49"/>
        <v>8.7639725096987364E-2</v>
      </c>
      <c r="N171" s="15">
        <v>11.51</v>
      </c>
      <c r="O171" s="10">
        <f t="shared" si="58"/>
        <v>7.2214285714285715</v>
      </c>
      <c r="P171" s="11">
        <f t="shared" si="50"/>
        <v>0.13622902270483706</v>
      </c>
      <c r="Q171" s="12">
        <v>10.43</v>
      </c>
      <c r="R171" s="10">
        <f t="shared" si="59"/>
        <v>3.8511627906976749</v>
      </c>
      <c r="S171" s="11">
        <f t="shared" si="51"/>
        <v>0.12150537634408587</v>
      </c>
      <c r="T171" s="15">
        <v>11.26</v>
      </c>
      <c r="U171" s="10">
        <f t="shared" si="60"/>
        <v>0.67310549777117368</v>
      </c>
      <c r="V171" s="11">
        <f t="shared" si="52"/>
        <v>0.23329682365826931</v>
      </c>
      <c r="W171" s="12">
        <f t="shared" si="53"/>
        <v>39.654000000000003</v>
      </c>
      <c r="X171" s="10">
        <f t="shared" si="61"/>
        <v>4.3804613297150619</v>
      </c>
      <c r="Y171" s="11">
        <f t="shared" si="54"/>
        <v>7.4226580701089118E-2</v>
      </c>
      <c r="Z171" s="12">
        <f t="shared" si="55"/>
        <v>37.007000000000005</v>
      </c>
      <c r="AA171" s="10">
        <f t="shared" si="62"/>
        <v>3.9898872768459093</v>
      </c>
      <c r="AB171" s="11">
        <f t="shared" si="56"/>
        <v>9.4648477247450069E-2</v>
      </c>
    </row>
    <row r="172" spans="1:28" x14ac:dyDescent="0.3">
      <c r="A172" s="8">
        <v>38230</v>
      </c>
      <c r="B172" s="15">
        <v>68.680000000000007</v>
      </c>
      <c r="C172" s="10">
        <f t="shared" si="42"/>
        <v>4.2668711656441722</v>
      </c>
      <c r="D172" s="11">
        <f t="shared" si="43"/>
        <v>2.912904165455199E-4</v>
      </c>
      <c r="E172" s="12">
        <v>32.450000000000003</v>
      </c>
      <c r="F172" s="10">
        <f t="shared" si="57"/>
        <v>3.916666666666667</v>
      </c>
      <c r="G172" s="11">
        <f t="shared" si="44"/>
        <v>0.12089810017271163</v>
      </c>
      <c r="H172" s="13">
        <v>6.92</v>
      </c>
      <c r="I172" s="10">
        <f t="shared" si="45"/>
        <v>2.9318181818181817</v>
      </c>
      <c r="J172" s="11">
        <f t="shared" si="46"/>
        <v>7.7881619937694602E-2</v>
      </c>
      <c r="K172" s="12">
        <f t="shared" si="47"/>
        <v>47.270500000000013</v>
      </c>
      <c r="L172" s="10">
        <f t="shared" si="48"/>
        <v>4.1526596904294761</v>
      </c>
      <c r="M172" s="11">
        <f t="shared" si="49"/>
        <v>2.1303028011537828E-2</v>
      </c>
      <c r="N172" s="15">
        <v>11.36</v>
      </c>
      <c r="O172" s="10">
        <f t="shared" si="58"/>
        <v>7.1142857142857139</v>
      </c>
      <c r="P172" s="11">
        <f t="shared" si="50"/>
        <v>4.029304029304015E-2</v>
      </c>
      <c r="Q172" s="12">
        <v>10.17</v>
      </c>
      <c r="R172" s="10">
        <f t="shared" si="59"/>
        <v>3.7302325581395355</v>
      </c>
      <c r="S172" s="11">
        <f t="shared" si="51"/>
        <v>1.4970059880239583E-2</v>
      </c>
      <c r="T172" s="15">
        <v>10.87</v>
      </c>
      <c r="U172" s="10">
        <f t="shared" si="60"/>
        <v>0.61515601783060903</v>
      </c>
      <c r="V172" s="11">
        <f t="shared" si="52"/>
        <v>0.17007534983853612</v>
      </c>
      <c r="W172" s="12">
        <f t="shared" si="53"/>
        <v>39.782000000000004</v>
      </c>
      <c r="X172" s="10">
        <f t="shared" si="61"/>
        <v>4.3978290366350077</v>
      </c>
      <c r="Y172" s="11">
        <f t="shared" si="54"/>
        <v>4.3423377934868057E-3</v>
      </c>
      <c r="Z172" s="12">
        <f t="shared" si="55"/>
        <v>36.944000000000003</v>
      </c>
      <c r="AA172" s="10">
        <f t="shared" si="62"/>
        <v>3.9813925893964726</v>
      </c>
      <c r="AB172" s="11">
        <f t="shared" si="56"/>
        <v>2.6427507723767008E-2</v>
      </c>
    </row>
    <row r="173" spans="1:28" x14ac:dyDescent="0.3">
      <c r="A173" s="8">
        <v>38198</v>
      </c>
      <c r="B173" s="15">
        <v>69.42</v>
      </c>
      <c r="C173" s="10">
        <f t="shared" si="42"/>
        <v>4.323619631901841</v>
      </c>
      <c r="D173" s="11">
        <f t="shared" si="43"/>
        <v>5.2296498408367587E-2</v>
      </c>
      <c r="E173" s="12">
        <v>32.83</v>
      </c>
      <c r="F173" s="10">
        <f t="shared" si="57"/>
        <v>3.9742424242424246</v>
      </c>
      <c r="G173" s="11">
        <f t="shared" si="44"/>
        <v>0.15152578042791998</v>
      </c>
      <c r="H173" s="13">
        <v>6.8</v>
      </c>
      <c r="I173" s="10">
        <f t="shared" si="45"/>
        <v>2.8636363636363633</v>
      </c>
      <c r="J173" s="11">
        <f t="shared" si="46"/>
        <v>0.15646258503401356</v>
      </c>
      <c r="K173" s="12">
        <f t="shared" si="47"/>
        <v>47.748500000000007</v>
      </c>
      <c r="L173" s="10">
        <f t="shared" si="48"/>
        <v>4.2047634619577074</v>
      </c>
      <c r="M173" s="11">
        <f t="shared" si="49"/>
        <v>7.0906317985063083E-2</v>
      </c>
      <c r="N173" s="15">
        <v>11.45</v>
      </c>
      <c r="O173" s="10">
        <f t="shared" si="58"/>
        <v>7.1785714285714288</v>
      </c>
      <c r="P173" s="11">
        <f t="shared" si="50"/>
        <v>0.1203522504892367</v>
      </c>
      <c r="Q173" s="12">
        <v>10.37</v>
      </c>
      <c r="R173" s="10">
        <f t="shared" si="59"/>
        <v>3.8232558139534882</v>
      </c>
      <c r="S173" s="11">
        <f t="shared" si="51"/>
        <v>9.2729188619599556E-2</v>
      </c>
      <c r="T173" s="15">
        <v>11.2</v>
      </c>
      <c r="U173" s="10">
        <f t="shared" si="60"/>
        <v>0.664190193164933</v>
      </c>
      <c r="V173" s="11">
        <f t="shared" si="52"/>
        <v>0.27272727272727249</v>
      </c>
      <c r="W173" s="12">
        <f t="shared" si="53"/>
        <v>40.219000000000001</v>
      </c>
      <c r="X173" s="10">
        <f t="shared" si="61"/>
        <v>4.4571234735413849</v>
      </c>
      <c r="Y173" s="11">
        <f t="shared" si="54"/>
        <v>5.981712298084263E-2</v>
      </c>
      <c r="Z173" s="12">
        <f t="shared" si="55"/>
        <v>37.3245</v>
      </c>
      <c r="AA173" s="10">
        <f t="shared" si="62"/>
        <v>4.0326978048648936</v>
      </c>
      <c r="AB173" s="11">
        <f t="shared" si="56"/>
        <v>7.8010599737172726E-2</v>
      </c>
    </row>
    <row r="174" spans="1:28" x14ac:dyDescent="0.3">
      <c r="A174" s="8">
        <v>38168</v>
      </c>
      <c r="B174" s="15">
        <v>70.59</v>
      </c>
      <c r="C174" s="10">
        <f t="shared" si="42"/>
        <v>4.4133435582822091</v>
      </c>
      <c r="D174" s="11">
        <f t="shared" si="43"/>
        <v>0.1120037807183365</v>
      </c>
      <c r="E174" s="12">
        <v>33.31</v>
      </c>
      <c r="F174" s="10">
        <f t="shared" si="57"/>
        <v>4.0469696969696978</v>
      </c>
      <c r="G174" s="11">
        <f t="shared" si="44"/>
        <v>0.22014652014652025</v>
      </c>
      <c r="H174" s="13">
        <v>6.84</v>
      </c>
      <c r="I174" s="10">
        <f t="shared" si="45"/>
        <v>2.8863636363636362</v>
      </c>
      <c r="J174" s="11">
        <f t="shared" si="46"/>
        <v>0.27374301675977653</v>
      </c>
      <c r="K174" s="12">
        <f t="shared" si="47"/>
        <v>48.52000000000001</v>
      </c>
      <c r="L174" s="10">
        <f t="shared" si="48"/>
        <v>4.2888598212339231</v>
      </c>
      <c r="M174" s="11">
        <f t="shared" si="49"/>
        <v>0.13330063298530836</v>
      </c>
      <c r="N174" s="15">
        <v>11.75</v>
      </c>
      <c r="O174" s="10">
        <f t="shared" si="58"/>
        <v>7.3928571428571441</v>
      </c>
      <c r="P174" s="11">
        <f t="shared" si="50"/>
        <v>0.21635610766045543</v>
      </c>
      <c r="Q174" s="12">
        <v>10.87</v>
      </c>
      <c r="R174" s="10">
        <f t="shared" si="59"/>
        <v>4.0558139534883724</v>
      </c>
      <c r="S174" s="11">
        <f t="shared" si="51"/>
        <v>0.25086306098964317</v>
      </c>
      <c r="T174" s="15">
        <v>11.52</v>
      </c>
      <c r="U174" s="10">
        <f t="shared" si="60"/>
        <v>0.71173848439821685</v>
      </c>
      <c r="V174" s="11">
        <f t="shared" si="52"/>
        <v>0.41697416974169732</v>
      </c>
      <c r="W174" s="12">
        <f t="shared" si="53"/>
        <v>40.994</v>
      </c>
      <c r="X174" s="10">
        <f t="shared" si="61"/>
        <v>4.5622795115332435</v>
      </c>
      <c r="Y174" s="11">
        <f t="shared" si="54"/>
        <v>0.12695183637563234</v>
      </c>
      <c r="Z174" s="12">
        <f t="shared" si="55"/>
        <v>37.961000000000006</v>
      </c>
      <c r="AA174" s="10">
        <f t="shared" si="62"/>
        <v>4.1185211153659456</v>
      </c>
      <c r="AB174" s="11">
        <f t="shared" si="56"/>
        <v>0.14444464543048219</v>
      </c>
    </row>
    <row r="175" spans="1:28" x14ac:dyDescent="0.3">
      <c r="A175" s="8">
        <v>38138</v>
      </c>
      <c r="B175" s="15">
        <v>69.11</v>
      </c>
      <c r="C175" s="10">
        <f t="shared" si="42"/>
        <v>4.2998466257668717</v>
      </c>
      <c r="D175" s="11">
        <f t="shared" si="43"/>
        <v>0.12282696994313569</v>
      </c>
      <c r="E175" s="12">
        <v>32.93</v>
      </c>
      <c r="F175" s="10">
        <f t="shared" si="57"/>
        <v>3.9893939393939393</v>
      </c>
      <c r="G175" s="11">
        <f t="shared" si="44"/>
        <v>0.25447619047619052</v>
      </c>
      <c r="H175" s="13">
        <v>6.75</v>
      </c>
      <c r="I175" s="10">
        <f t="shared" si="45"/>
        <v>2.8352272727272729</v>
      </c>
      <c r="J175" s="11">
        <f t="shared" si="46"/>
        <v>0.35542168674698793</v>
      </c>
      <c r="K175" s="12">
        <f t="shared" si="47"/>
        <v>47.593000000000004</v>
      </c>
      <c r="L175" s="10">
        <f t="shared" si="48"/>
        <v>4.1878133856551125</v>
      </c>
      <c r="M175" s="11">
        <f t="shared" si="49"/>
        <v>0.14928400666489594</v>
      </c>
      <c r="N175" s="15">
        <v>11.49</v>
      </c>
      <c r="O175" s="10">
        <f t="shared" si="58"/>
        <v>7.2071428571428573</v>
      </c>
      <c r="P175" s="11">
        <f t="shared" si="50"/>
        <v>0.23151125401929251</v>
      </c>
      <c r="Q175" s="12">
        <v>10.49</v>
      </c>
      <c r="R175" s="10">
        <f t="shared" si="59"/>
        <v>3.8790697674418606</v>
      </c>
      <c r="S175" s="11">
        <f t="shared" si="51"/>
        <v>0.26081730769230771</v>
      </c>
      <c r="T175" s="15">
        <v>11.1</v>
      </c>
      <c r="U175" s="10">
        <f t="shared" si="60"/>
        <v>0.64933135215453186</v>
      </c>
      <c r="V175" s="11">
        <f t="shared" si="52"/>
        <v>0.41762452107279691</v>
      </c>
      <c r="W175" s="12">
        <f t="shared" si="53"/>
        <v>40.1</v>
      </c>
      <c r="X175" s="10">
        <f t="shared" si="61"/>
        <v>4.4409769335142482</v>
      </c>
      <c r="Y175" s="11">
        <f t="shared" si="54"/>
        <v>0.13797604858391521</v>
      </c>
      <c r="Z175" s="12">
        <f t="shared" si="55"/>
        <v>37.218399999999995</v>
      </c>
      <c r="AA175" s="10">
        <f t="shared" si="62"/>
        <v>4.0183916725095719</v>
      </c>
      <c r="AB175" s="11">
        <f t="shared" si="56"/>
        <v>0.16092728452363114</v>
      </c>
    </row>
    <row r="176" spans="1:28" x14ac:dyDescent="0.3">
      <c r="A176" s="8">
        <v>38107</v>
      </c>
      <c r="B176" s="15">
        <v>69.38</v>
      </c>
      <c r="C176" s="10">
        <f t="shared" si="42"/>
        <v>4.3205521472392636</v>
      </c>
      <c r="D176" s="11">
        <f t="shared" si="43"/>
        <v>0.1347726529277069</v>
      </c>
      <c r="E176" s="12">
        <v>33.07</v>
      </c>
      <c r="F176" s="10">
        <f t="shared" si="57"/>
        <v>4.0106060606060607</v>
      </c>
      <c r="G176" s="11">
        <f t="shared" si="44"/>
        <v>0.27143406382160706</v>
      </c>
      <c r="H176" s="13">
        <v>7.05</v>
      </c>
      <c r="I176" s="10">
        <f t="shared" si="45"/>
        <v>3.0056818181818183</v>
      </c>
      <c r="J176" s="11">
        <f t="shared" si="46"/>
        <v>0.44171779141104306</v>
      </c>
      <c r="K176" s="12">
        <f t="shared" si="47"/>
        <v>47.836500000000001</v>
      </c>
      <c r="L176" s="10">
        <f t="shared" si="48"/>
        <v>4.2143557880967961</v>
      </c>
      <c r="M176" s="11">
        <f t="shared" si="49"/>
        <v>0.16369275679620499</v>
      </c>
      <c r="N176" s="15">
        <v>11.36</v>
      </c>
      <c r="O176" s="10">
        <f t="shared" si="58"/>
        <v>7.1142857142857139</v>
      </c>
      <c r="P176" s="11">
        <f t="shared" si="50"/>
        <v>0.26927374301675977</v>
      </c>
      <c r="Q176" s="12">
        <v>10.51</v>
      </c>
      <c r="R176" s="10">
        <f t="shared" si="59"/>
        <v>3.8883720930232561</v>
      </c>
      <c r="S176" s="11">
        <f t="shared" si="51"/>
        <v>0.32534678436317788</v>
      </c>
      <c r="T176" s="15">
        <v>11.26</v>
      </c>
      <c r="U176" s="10">
        <f t="shared" si="60"/>
        <v>0.67310549777117368</v>
      </c>
      <c r="V176" s="11">
        <f t="shared" si="52"/>
        <v>0.51956815114709842</v>
      </c>
      <c r="W176" s="12">
        <f t="shared" si="53"/>
        <v>40.199999999999996</v>
      </c>
      <c r="X176" s="10">
        <f t="shared" si="61"/>
        <v>4.4545454545454541</v>
      </c>
      <c r="Y176" s="11">
        <f t="shared" si="54"/>
        <v>0.15381303636520172</v>
      </c>
      <c r="Z176" s="12">
        <f t="shared" si="55"/>
        <v>37.410800000000009</v>
      </c>
      <c r="AA176" s="10">
        <f t="shared" si="62"/>
        <v>4.0443341783075351</v>
      </c>
      <c r="AB176" s="11">
        <f t="shared" si="56"/>
        <v>0.17827435788412793</v>
      </c>
    </row>
    <row r="177" spans="1:28" x14ac:dyDescent="0.3">
      <c r="A177" s="8">
        <v>38077</v>
      </c>
      <c r="B177" s="15">
        <v>68.67</v>
      </c>
      <c r="C177" s="10">
        <f t="shared" si="42"/>
        <v>4.2661042944785281</v>
      </c>
      <c r="D177" s="11">
        <f t="shared" si="43"/>
        <v>0.1841696844283498</v>
      </c>
      <c r="E177" s="12">
        <v>32.299999999999997</v>
      </c>
      <c r="F177" s="10">
        <f t="shared" si="57"/>
        <v>3.8939393939393936</v>
      </c>
      <c r="G177" s="11">
        <f t="shared" si="44"/>
        <v>0.37505321413367398</v>
      </c>
      <c r="H177" s="13">
        <v>7.45</v>
      </c>
      <c r="I177" s="10">
        <f t="shared" si="45"/>
        <v>3.2329545454545459</v>
      </c>
      <c r="J177" s="11">
        <f t="shared" si="46"/>
        <v>0.59871244635193133</v>
      </c>
      <c r="K177" s="12">
        <f t="shared" si="47"/>
        <v>47.333500000000008</v>
      </c>
      <c r="L177" s="10">
        <f t="shared" si="48"/>
        <v>4.159526923915414</v>
      </c>
      <c r="M177" s="11">
        <f t="shared" si="49"/>
        <v>0.22311946045117459</v>
      </c>
      <c r="N177" s="15">
        <v>11.51</v>
      </c>
      <c r="O177" s="10">
        <f t="shared" si="58"/>
        <v>7.2214285714285715</v>
      </c>
      <c r="P177" s="11">
        <f t="shared" si="50"/>
        <v>0.33837209302325588</v>
      </c>
      <c r="Q177" s="12">
        <v>10.82</v>
      </c>
      <c r="R177" s="10">
        <f t="shared" si="59"/>
        <v>4.032558139534884</v>
      </c>
      <c r="S177" s="11">
        <f t="shared" si="51"/>
        <v>0.46811397557666212</v>
      </c>
      <c r="T177" s="15">
        <v>11.12</v>
      </c>
      <c r="U177" s="10">
        <f t="shared" si="60"/>
        <v>0.65230312035661187</v>
      </c>
      <c r="V177" s="11">
        <f t="shared" si="52"/>
        <v>0.67722473604826527</v>
      </c>
      <c r="W177" s="12">
        <f t="shared" si="53"/>
        <v>39.952000000000005</v>
      </c>
      <c r="X177" s="10">
        <f t="shared" si="61"/>
        <v>4.4208955223880606</v>
      </c>
      <c r="Y177" s="11">
        <f t="shared" si="54"/>
        <v>0.2088716753910862</v>
      </c>
      <c r="Z177" s="12">
        <f t="shared" si="55"/>
        <v>37.083600000000004</v>
      </c>
      <c r="AA177" s="10">
        <f t="shared" si="62"/>
        <v>4.0002157380939538</v>
      </c>
      <c r="AB177" s="11">
        <f t="shared" si="56"/>
        <v>0.24191144704806744</v>
      </c>
    </row>
    <row r="178" spans="1:28" x14ac:dyDescent="0.3">
      <c r="A178" s="8">
        <v>38044</v>
      </c>
      <c r="B178" s="15">
        <v>68.36</v>
      </c>
      <c r="C178" s="10">
        <f t="shared" si="42"/>
        <v>4.2423312883435589</v>
      </c>
      <c r="D178" s="11">
        <f t="shared" si="43"/>
        <v>0.17558039552880489</v>
      </c>
      <c r="E178" s="12">
        <v>32.81</v>
      </c>
      <c r="F178" s="10">
        <f t="shared" si="57"/>
        <v>3.9712121212121216</v>
      </c>
      <c r="G178" s="11">
        <f t="shared" si="44"/>
        <v>0.36594504579517073</v>
      </c>
      <c r="H178" s="13">
        <v>7.3</v>
      </c>
      <c r="I178" s="10">
        <f t="shared" si="45"/>
        <v>3.1477272727272725</v>
      </c>
      <c r="J178" s="11">
        <f t="shared" si="46"/>
        <v>0.49590163934426235</v>
      </c>
      <c r="K178" s="12">
        <f t="shared" si="47"/>
        <v>47.260500000000008</v>
      </c>
      <c r="L178" s="10">
        <f t="shared" si="48"/>
        <v>4.1515696533682158</v>
      </c>
      <c r="M178" s="11">
        <f t="shared" si="49"/>
        <v>0.21294288244125914</v>
      </c>
      <c r="N178" s="15">
        <v>11.31</v>
      </c>
      <c r="O178" s="10">
        <f t="shared" si="58"/>
        <v>7.0785714285714292</v>
      </c>
      <c r="P178" s="11">
        <f t="shared" si="50"/>
        <v>0.31054461181923521</v>
      </c>
      <c r="Q178" s="12">
        <v>10.53</v>
      </c>
      <c r="R178" s="10">
        <f t="shared" si="59"/>
        <v>3.8976744186046508</v>
      </c>
      <c r="S178" s="11">
        <f t="shared" si="51"/>
        <v>0.42297297297297276</v>
      </c>
      <c r="T178" s="15">
        <v>11.32</v>
      </c>
      <c r="U178" s="10">
        <f t="shared" si="60"/>
        <v>0.68202080237741458</v>
      </c>
      <c r="V178" s="11">
        <f t="shared" si="52"/>
        <v>0.67455621301775159</v>
      </c>
      <c r="W178" s="12">
        <f t="shared" si="53"/>
        <v>39.679000000000002</v>
      </c>
      <c r="X178" s="10">
        <f t="shared" si="61"/>
        <v>4.3838534599728636</v>
      </c>
      <c r="Y178" s="11">
        <f t="shared" si="54"/>
        <v>0.1971699251749941</v>
      </c>
      <c r="Z178" s="12">
        <f t="shared" si="55"/>
        <v>37.011300000000006</v>
      </c>
      <c r="AA178" s="10">
        <f t="shared" si="62"/>
        <v>3.9904670729734102</v>
      </c>
      <c r="AB178" s="11">
        <f t="shared" si="56"/>
        <v>0.23023254267935989</v>
      </c>
    </row>
    <row r="179" spans="1:28" x14ac:dyDescent="0.3">
      <c r="A179" s="8">
        <v>38016</v>
      </c>
      <c r="B179" s="15">
        <v>68.349999999999994</v>
      </c>
      <c r="C179" s="10">
        <f t="shared" si="42"/>
        <v>4.2415644171779139</v>
      </c>
      <c r="D179" s="11">
        <f t="shared" si="43"/>
        <v>0.15300269905533059</v>
      </c>
      <c r="E179" s="12">
        <v>32.01</v>
      </c>
      <c r="F179" s="10">
        <f t="shared" si="57"/>
        <v>3.8499999999999996</v>
      </c>
      <c r="G179" s="11">
        <f t="shared" si="44"/>
        <v>0.27937649880095927</v>
      </c>
      <c r="H179" s="13">
        <v>6.96</v>
      </c>
      <c r="I179" s="10">
        <f t="shared" si="45"/>
        <v>2.9545454545454546</v>
      </c>
      <c r="J179" s="11">
        <f t="shared" si="46"/>
        <v>0.39478957915831647</v>
      </c>
      <c r="K179" s="12">
        <f t="shared" si="47"/>
        <v>46.987000000000002</v>
      </c>
      <c r="L179" s="10">
        <f t="shared" si="48"/>
        <v>4.1217571397427522</v>
      </c>
      <c r="M179" s="11">
        <f t="shared" si="49"/>
        <v>0.17888953007000019</v>
      </c>
      <c r="N179" s="15">
        <v>11.18</v>
      </c>
      <c r="O179" s="10">
        <f t="shared" si="58"/>
        <v>6.9857142857142858</v>
      </c>
      <c r="P179" s="11">
        <f t="shared" si="50"/>
        <v>0.27189988623435735</v>
      </c>
      <c r="Q179" s="12">
        <v>10.4</v>
      </c>
      <c r="R179" s="10">
        <f t="shared" si="59"/>
        <v>3.837209302325582</v>
      </c>
      <c r="S179" s="11">
        <f t="shared" si="51"/>
        <v>0.35593220338983067</v>
      </c>
      <c r="T179" s="15">
        <v>10.86</v>
      </c>
      <c r="U179" s="10">
        <f t="shared" si="60"/>
        <v>0.61367013372956891</v>
      </c>
      <c r="V179" s="11">
        <f t="shared" si="52"/>
        <v>0.5382436260623229</v>
      </c>
      <c r="W179" s="12">
        <f t="shared" si="53"/>
        <v>39.608999999999995</v>
      </c>
      <c r="X179" s="10">
        <f t="shared" si="61"/>
        <v>4.3743554952510175</v>
      </c>
      <c r="Y179" s="11">
        <f t="shared" si="54"/>
        <v>0.17148265357428039</v>
      </c>
      <c r="Z179" s="12">
        <f t="shared" si="55"/>
        <v>36.732300000000002</v>
      </c>
      <c r="AA179" s="10">
        <f t="shared" si="62"/>
        <v>3.9528477428401914</v>
      </c>
      <c r="AB179" s="11">
        <f t="shared" si="56"/>
        <v>0.19275817392462025</v>
      </c>
    </row>
    <row r="180" spans="1:28" x14ac:dyDescent="0.3">
      <c r="A180" s="8">
        <v>37986</v>
      </c>
      <c r="B180" s="15">
        <v>66.28</v>
      </c>
      <c r="C180" s="10">
        <f t="shared" si="42"/>
        <v>4.0828220858895712</v>
      </c>
      <c r="D180" s="11">
        <f t="shared" si="43"/>
        <v>8.1945804766568875E-2</v>
      </c>
      <c r="E180" s="12">
        <v>30.99</v>
      </c>
      <c r="F180" s="10">
        <f t="shared" si="57"/>
        <v>3.6954545454545453</v>
      </c>
      <c r="G180" s="11">
        <f t="shared" si="44"/>
        <v>0.1576391483003361</v>
      </c>
      <c r="H180" s="13">
        <v>6.59</v>
      </c>
      <c r="I180" s="10">
        <f t="shared" si="45"/>
        <v>2.7443181818181817</v>
      </c>
      <c r="J180" s="11">
        <f t="shared" si="46"/>
        <v>0.27961165048543668</v>
      </c>
      <c r="K180" s="12">
        <f t="shared" si="47"/>
        <v>45.519500000000001</v>
      </c>
      <c r="L180" s="10">
        <f t="shared" si="48"/>
        <v>3.9617942010028342</v>
      </c>
      <c r="M180" s="11">
        <f t="shared" si="49"/>
        <v>9.9093334621095819E-2</v>
      </c>
      <c r="N180" s="15">
        <v>10.73</v>
      </c>
      <c r="O180" s="10">
        <f t="shared" si="58"/>
        <v>6.6642857142857155</v>
      </c>
      <c r="P180" s="11">
        <f t="shared" si="50"/>
        <v>0.17653508771929838</v>
      </c>
      <c r="Q180" s="12">
        <v>10.11</v>
      </c>
      <c r="R180" s="10">
        <f t="shared" si="59"/>
        <v>3.7023255813953488</v>
      </c>
      <c r="S180" s="11">
        <f t="shared" si="51"/>
        <v>0.25434243176178639</v>
      </c>
      <c r="T180" s="15">
        <v>10.119999999999999</v>
      </c>
      <c r="U180" s="10">
        <f t="shared" si="60"/>
        <v>0.50371471025260006</v>
      </c>
      <c r="V180" s="11">
        <f t="shared" si="52"/>
        <v>0.36021505376344076</v>
      </c>
      <c r="W180" s="12">
        <f t="shared" si="53"/>
        <v>38.381</v>
      </c>
      <c r="X180" s="10">
        <f t="shared" si="61"/>
        <v>4.207734056987789</v>
      </c>
      <c r="Y180" s="11">
        <f t="shared" si="54"/>
        <v>9.7289724969981117E-2</v>
      </c>
      <c r="Z180" s="12">
        <f t="shared" si="55"/>
        <v>35.544699999999999</v>
      </c>
      <c r="AA180" s="10">
        <f t="shared" si="62"/>
        <v>3.7927161426028793</v>
      </c>
      <c r="AB180" s="11">
        <f t="shared" si="56"/>
        <v>0.10986317452585714</v>
      </c>
    </row>
    <row r="181" spans="1:28" x14ac:dyDescent="0.3">
      <c r="A181" s="8">
        <v>37953</v>
      </c>
      <c r="B181" s="15">
        <v>66.209999999999994</v>
      </c>
      <c r="C181" s="10">
        <f t="shared" si="42"/>
        <v>4.0774539877300615</v>
      </c>
      <c r="D181" s="11">
        <f t="shared" si="43"/>
        <v>-4.8159861989649388E-2</v>
      </c>
      <c r="E181" s="12">
        <v>30.19</v>
      </c>
      <c r="F181" s="10">
        <f t="shared" si="57"/>
        <v>3.5742424242424251</v>
      </c>
      <c r="G181" s="11">
        <f t="shared" si="44"/>
        <v>2.8620102214650833E-2</v>
      </c>
      <c r="H181" s="13">
        <v>6.53</v>
      </c>
      <c r="I181" s="10">
        <f t="shared" si="45"/>
        <v>2.7102272727272729</v>
      </c>
      <c r="J181" s="11">
        <f t="shared" si="46"/>
        <v>0.16399286987522288</v>
      </c>
      <c r="K181" s="12">
        <f t="shared" si="47"/>
        <v>45.268999999999998</v>
      </c>
      <c r="L181" s="10">
        <f t="shared" si="48"/>
        <v>3.9344887726182689</v>
      </c>
      <c r="M181" s="11">
        <f t="shared" si="49"/>
        <v>-3.1005511853160028E-2</v>
      </c>
      <c r="N181" s="15">
        <v>10.97</v>
      </c>
      <c r="O181" s="10">
        <f t="shared" si="58"/>
        <v>6.8357142857142863</v>
      </c>
      <c r="P181" s="11">
        <f t="shared" si="50"/>
        <v>8.1854043392505016E-2</v>
      </c>
      <c r="Q181" s="12">
        <v>10.26</v>
      </c>
      <c r="R181" s="10">
        <f t="shared" si="59"/>
        <v>3.7720930232558141</v>
      </c>
      <c r="S181" s="11">
        <f t="shared" si="51"/>
        <v>0.13621262458471772</v>
      </c>
      <c r="T181" s="15">
        <v>10.119999999999999</v>
      </c>
      <c r="U181" s="10">
        <f t="shared" si="60"/>
        <v>0.50371471025260006</v>
      </c>
      <c r="V181" s="11">
        <f t="shared" si="52"/>
        <v>0.24784217016029597</v>
      </c>
      <c r="W181" s="12">
        <f t="shared" si="53"/>
        <v>38.447999999999993</v>
      </c>
      <c r="X181" s="10">
        <f t="shared" si="61"/>
        <v>4.2168249660786969</v>
      </c>
      <c r="Y181" s="11">
        <f t="shared" si="54"/>
        <v>-2.977692540627852E-2</v>
      </c>
      <c r="Z181" s="12">
        <f t="shared" si="55"/>
        <v>35.375999999999998</v>
      </c>
      <c r="AA181" s="10">
        <f t="shared" si="62"/>
        <v>3.7699692573216108</v>
      </c>
      <c r="AB181" s="11">
        <f t="shared" si="56"/>
        <v>-1.9006472294475718E-2</v>
      </c>
    </row>
    <row r="182" spans="1:28" x14ac:dyDescent="0.3">
      <c r="A182" s="8">
        <v>37925</v>
      </c>
      <c r="B182" s="15">
        <v>68.040000000000006</v>
      </c>
      <c r="C182" s="10">
        <f t="shared" si="42"/>
        <v>4.2177914110429455</v>
      </c>
      <c r="D182" s="11">
        <f t="shared" si="43"/>
        <v>3.1065312926201072E-2</v>
      </c>
      <c r="E182" s="12">
        <v>29.95</v>
      </c>
      <c r="F182" s="10">
        <f t="shared" si="57"/>
        <v>3.5378787878787881</v>
      </c>
      <c r="G182" s="11">
        <f t="shared" si="44"/>
        <v>7.0025008931761334E-2</v>
      </c>
      <c r="H182" s="13">
        <v>6.6</v>
      </c>
      <c r="I182" s="10">
        <f t="shared" si="45"/>
        <v>2.75</v>
      </c>
      <c r="J182" s="11">
        <f t="shared" si="46"/>
        <v>0.25237191650853896</v>
      </c>
      <c r="K182" s="12">
        <f t="shared" si="47"/>
        <v>46.229500000000002</v>
      </c>
      <c r="L182" s="10">
        <f t="shared" si="48"/>
        <v>4.0391868323523008</v>
      </c>
      <c r="M182" s="11">
        <f t="shared" si="49"/>
        <v>4.2472827312497241E-2</v>
      </c>
      <c r="N182" s="15">
        <v>11.03</v>
      </c>
      <c r="O182" s="10">
        <f t="shared" si="58"/>
        <v>6.878571428571429</v>
      </c>
      <c r="P182" s="11">
        <f t="shared" si="50"/>
        <v>0.16473072861668414</v>
      </c>
      <c r="Q182" s="12">
        <v>10.18</v>
      </c>
      <c r="R182" s="10">
        <f t="shared" si="59"/>
        <v>3.7348837209302328</v>
      </c>
      <c r="S182" s="11">
        <f t="shared" si="51"/>
        <v>0.22798552472858868</v>
      </c>
      <c r="T182" s="15">
        <v>10.06</v>
      </c>
      <c r="U182" s="10">
        <f t="shared" si="60"/>
        <v>0.4947994056463596</v>
      </c>
      <c r="V182" s="11">
        <f t="shared" si="52"/>
        <v>0.28480204342273319</v>
      </c>
      <c r="W182" s="12">
        <f t="shared" si="53"/>
        <v>39.365000000000002</v>
      </c>
      <c r="X182" s="10">
        <f t="shared" si="61"/>
        <v>4.3412483039348722</v>
      </c>
      <c r="Y182" s="11">
        <f t="shared" si="54"/>
        <v>4.9901317544140511E-2</v>
      </c>
      <c r="Z182" s="12">
        <f t="shared" si="55"/>
        <v>36.052700000000002</v>
      </c>
      <c r="AA182" s="10">
        <f t="shared" si="62"/>
        <v>3.8612129874332553</v>
      </c>
      <c r="AB182" s="11">
        <f t="shared" si="56"/>
        <v>5.3938306107414791E-2</v>
      </c>
    </row>
    <row r="183" spans="1:28" x14ac:dyDescent="0.3">
      <c r="A183" s="8">
        <v>37894</v>
      </c>
      <c r="B183" s="15">
        <v>64.03</v>
      </c>
      <c r="C183" s="10">
        <f t="shared" si="42"/>
        <v>3.9102760736196327</v>
      </c>
      <c r="D183" s="11">
        <f t="shared" si="43"/>
        <v>4.5387755102040739E-2</v>
      </c>
      <c r="E183" s="12">
        <v>27.98</v>
      </c>
      <c r="F183" s="10">
        <f t="shared" si="57"/>
        <v>3.2393939393939393</v>
      </c>
      <c r="G183" s="11">
        <f t="shared" si="44"/>
        <v>9.1263650546021813E-2</v>
      </c>
      <c r="H183" s="13">
        <v>6.11</v>
      </c>
      <c r="I183" s="10">
        <f t="shared" si="45"/>
        <v>2.4715909090909092</v>
      </c>
      <c r="J183" s="11">
        <f t="shared" si="46"/>
        <v>0.22199999999999998</v>
      </c>
      <c r="K183" s="12">
        <f t="shared" si="47"/>
        <v>43.433500000000002</v>
      </c>
      <c r="L183" s="10">
        <f t="shared" si="48"/>
        <v>3.7344124700239814</v>
      </c>
      <c r="M183" s="11">
        <f t="shared" si="49"/>
        <v>5.6840440416083826E-2</v>
      </c>
      <c r="N183" s="15">
        <v>10.130000000000001</v>
      </c>
      <c r="O183" s="10">
        <f t="shared" si="58"/>
        <v>6.2357142857142867</v>
      </c>
      <c r="P183" s="11">
        <f t="shared" si="50"/>
        <v>0.11563876651982397</v>
      </c>
      <c r="Q183" s="12">
        <v>9.3000000000000007</v>
      </c>
      <c r="R183" s="10">
        <f t="shared" si="59"/>
        <v>3.3255813953488378</v>
      </c>
      <c r="S183" s="11">
        <f t="shared" si="51"/>
        <v>0.14391143911439119</v>
      </c>
      <c r="T183" s="15">
        <v>9.1300000000000008</v>
      </c>
      <c r="U183" s="10">
        <f t="shared" si="60"/>
        <v>0.35661218424962859</v>
      </c>
      <c r="V183" s="11">
        <f t="shared" si="52"/>
        <v>0.21571238348868182</v>
      </c>
      <c r="W183" s="12">
        <f t="shared" si="53"/>
        <v>36.914000000000001</v>
      </c>
      <c r="X183" s="10">
        <f t="shared" si="61"/>
        <v>4.0086838534599734</v>
      </c>
      <c r="Y183" s="11">
        <f t="shared" si="54"/>
        <v>5.5439599714081744E-2</v>
      </c>
      <c r="Z183" s="12">
        <f t="shared" si="55"/>
        <v>33.807200000000009</v>
      </c>
      <c r="AA183" s="10">
        <f t="shared" si="62"/>
        <v>3.5584380561997735</v>
      </c>
      <c r="AB183" s="11">
        <f t="shared" si="56"/>
        <v>6.4086544060482975E-2</v>
      </c>
    </row>
    <row r="184" spans="1:28" x14ac:dyDescent="0.3">
      <c r="A184" s="8">
        <v>37862</v>
      </c>
      <c r="B184" s="15">
        <v>68.66</v>
      </c>
      <c r="C184" s="10">
        <f t="shared" si="42"/>
        <v>4.2653374233128831</v>
      </c>
      <c r="D184" s="11">
        <f t="shared" si="43"/>
        <v>-2.3249055507119643E-3</v>
      </c>
      <c r="E184" s="12">
        <v>28.95</v>
      </c>
      <c r="F184" s="10">
        <f t="shared" si="57"/>
        <v>3.3863636363636367</v>
      </c>
      <c r="G184" s="11">
        <f t="shared" si="44"/>
        <v>-2.6890756302521024E-2</v>
      </c>
      <c r="H184" s="13">
        <v>6.42</v>
      </c>
      <c r="I184" s="10">
        <f t="shared" si="45"/>
        <v>2.6477272727272725</v>
      </c>
      <c r="J184" s="11">
        <f t="shared" si="46"/>
        <v>0.13829787234042556</v>
      </c>
      <c r="K184" s="12">
        <f t="shared" si="47"/>
        <v>46.284499999999994</v>
      </c>
      <c r="L184" s="10">
        <f t="shared" si="48"/>
        <v>4.0451820361892299</v>
      </c>
      <c r="M184" s="11">
        <f t="shared" si="49"/>
        <v>-2.8438163153190477E-3</v>
      </c>
      <c r="N184" s="15">
        <v>10.92</v>
      </c>
      <c r="O184" s="10">
        <f t="shared" si="58"/>
        <v>6.8000000000000007</v>
      </c>
      <c r="P184" s="11">
        <f t="shared" si="50"/>
        <v>8.44091360476662E-2</v>
      </c>
      <c r="Q184" s="12">
        <v>10.02</v>
      </c>
      <c r="R184" s="10">
        <f t="shared" si="59"/>
        <v>3.6604651162790693</v>
      </c>
      <c r="S184" s="11">
        <f t="shared" si="51"/>
        <v>0.1477663230240549</v>
      </c>
      <c r="T184" s="15">
        <v>9.2899999999999991</v>
      </c>
      <c r="U184" s="10">
        <f t="shared" si="60"/>
        <v>0.38038632986627019</v>
      </c>
      <c r="V184" s="11">
        <f t="shared" si="52"/>
        <v>9.4228504122496837E-2</v>
      </c>
      <c r="W184" s="12">
        <f t="shared" si="53"/>
        <v>39.609999999999992</v>
      </c>
      <c r="X184" s="10">
        <f t="shared" si="61"/>
        <v>4.3744911804613293</v>
      </c>
      <c r="Y184" s="11">
        <f t="shared" si="54"/>
        <v>1.1052403195752403E-2</v>
      </c>
      <c r="Z184" s="12">
        <f t="shared" si="55"/>
        <v>35.992800000000003</v>
      </c>
      <c r="AA184" s="10">
        <f t="shared" si="62"/>
        <v>3.8531362925408548</v>
      </c>
      <c r="AB184" s="11">
        <f t="shared" si="56"/>
        <v>3.7788679013757154E-3</v>
      </c>
    </row>
    <row r="185" spans="1:28" x14ac:dyDescent="0.3">
      <c r="A185" s="8">
        <v>37833</v>
      </c>
      <c r="B185" s="15">
        <v>65.97</v>
      </c>
      <c r="C185" s="10">
        <f t="shared" si="42"/>
        <v>4.0590490797546011</v>
      </c>
      <c r="D185" s="11">
        <f t="shared" si="43"/>
        <v>-3.8898601398601462E-2</v>
      </c>
      <c r="E185" s="12">
        <v>28.51</v>
      </c>
      <c r="F185" s="10">
        <f t="shared" si="57"/>
        <v>3.3196969696969703</v>
      </c>
      <c r="G185" s="11">
        <f t="shared" si="44"/>
        <v>-4.3288590604026789E-2</v>
      </c>
      <c r="H185" s="13">
        <v>5.88</v>
      </c>
      <c r="I185" s="10">
        <f t="shared" si="45"/>
        <v>2.3409090909090908</v>
      </c>
      <c r="J185" s="11">
        <f t="shared" si="46"/>
        <v>6.1371841155234641E-2</v>
      </c>
      <c r="K185" s="12">
        <f t="shared" si="47"/>
        <v>44.587000000000003</v>
      </c>
      <c r="L185" s="10">
        <f t="shared" si="48"/>
        <v>3.8601482450403317</v>
      </c>
      <c r="M185" s="11">
        <f t="shared" si="49"/>
        <v>-3.7205787087022268E-2</v>
      </c>
      <c r="N185" s="15">
        <v>10.220000000000001</v>
      </c>
      <c r="O185" s="10">
        <f t="shared" si="58"/>
        <v>6.3000000000000007</v>
      </c>
      <c r="P185" s="11">
        <f t="shared" si="50"/>
        <v>1.2884043607532369E-2</v>
      </c>
      <c r="Q185" s="12">
        <v>9.49</v>
      </c>
      <c r="R185" s="10">
        <f t="shared" si="59"/>
        <v>3.4139534883720932</v>
      </c>
      <c r="S185" s="11">
        <f t="shared" si="51"/>
        <v>8.830275229357798E-2</v>
      </c>
      <c r="T185" s="15">
        <v>8.8000000000000007</v>
      </c>
      <c r="U185" s="10">
        <f t="shared" si="60"/>
        <v>0.30757800891530462</v>
      </c>
      <c r="V185" s="11">
        <f t="shared" si="52"/>
        <v>1.8518518518518601E-2</v>
      </c>
      <c r="W185" s="12">
        <f t="shared" si="53"/>
        <v>37.949000000000005</v>
      </c>
      <c r="X185" s="10">
        <f t="shared" si="61"/>
        <v>4.1491180461329726</v>
      </c>
      <c r="Y185" s="11">
        <f t="shared" si="54"/>
        <v>-2.9213885549103313E-2</v>
      </c>
      <c r="Z185" s="12">
        <f t="shared" si="55"/>
        <v>34.6235</v>
      </c>
      <c r="AA185" s="10">
        <f t="shared" si="62"/>
        <v>3.6685049350088983</v>
      </c>
      <c r="AB185" s="11">
        <f t="shared" si="56"/>
        <v>-3.2519916283150541E-2</v>
      </c>
    </row>
    <row r="186" spans="1:28" x14ac:dyDescent="0.3">
      <c r="A186" s="8">
        <v>37802</v>
      </c>
      <c r="B186" s="15">
        <v>63.48</v>
      </c>
      <c r="C186" s="10">
        <f t="shared" si="42"/>
        <v>3.8680981595092021</v>
      </c>
      <c r="D186" s="11">
        <f t="shared" si="43"/>
        <v>-0.13183807439824957</v>
      </c>
      <c r="E186" s="12">
        <v>27.3</v>
      </c>
      <c r="F186" s="10">
        <f t="shared" si="57"/>
        <v>3.1363636363636367</v>
      </c>
      <c r="G186" s="11">
        <f t="shared" si="44"/>
        <v>-0.17795844625112922</v>
      </c>
      <c r="H186" s="13">
        <v>5.37</v>
      </c>
      <c r="I186" s="10">
        <f t="shared" si="45"/>
        <v>2.0511363636363638</v>
      </c>
      <c r="J186" s="11">
        <f t="shared" si="46"/>
        <v>-9.4435075885328734E-2</v>
      </c>
      <c r="K186" s="12">
        <f t="shared" si="47"/>
        <v>42.813000000000002</v>
      </c>
      <c r="L186" s="10">
        <f t="shared" si="48"/>
        <v>3.6667756703727932</v>
      </c>
      <c r="M186" s="11">
        <f t="shared" si="49"/>
        <v>-0.13864941806073905</v>
      </c>
      <c r="N186" s="15">
        <v>9.66</v>
      </c>
      <c r="O186" s="10">
        <f t="shared" si="58"/>
        <v>5.9</v>
      </c>
      <c r="P186" s="11">
        <f t="shared" si="50"/>
        <v>-0.11538461538461542</v>
      </c>
      <c r="Q186" s="12">
        <v>8.69</v>
      </c>
      <c r="R186" s="10">
        <f t="shared" si="59"/>
        <v>3.0418604651162786</v>
      </c>
      <c r="S186" s="11">
        <f t="shared" si="51"/>
        <v>-0.14970645792563608</v>
      </c>
      <c r="T186" s="15">
        <v>8.1300000000000008</v>
      </c>
      <c r="U186" s="10">
        <f t="shared" si="60"/>
        <v>0.20802377414561679</v>
      </c>
      <c r="V186" s="11">
        <f t="shared" si="52"/>
        <v>-0.15576323987538943</v>
      </c>
      <c r="W186" s="12">
        <f t="shared" si="53"/>
        <v>36.375999999999998</v>
      </c>
      <c r="X186" s="10">
        <f t="shared" si="61"/>
        <v>3.9356852103120765</v>
      </c>
      <c r="Y186" s="11">
        <f t="shared" si="54"/>
        <v>-0.13142311365807069</v>
      </c>
      <c r="Z186" s="12">
        <f t="shared" si="55"/>
        <v>33.169799999999995</v>
      </c>
      <c r="AA186" s="10">
        <f t="shared" si="62"/>
        <v>3.472493393020871</v>
      </c>
      <c r="AB186" s="11">
        <f t="shared" si="56"/>
        <v>-0.13886278317488199</v>
      </c>
    </row>
    <row r="187" spans="1:28" x14ac:dyDescent="0.3">
      <c r="A187" s="8">
        <v>37771</v>
      </c>
      <c r="B187" s="15">
        <v>61.55</v>
      </c>
      <c r="C187" s="10">
        <f t="shared" si="42"/>
        <v>3.720092024539877</v>
      </c>
      <c r="D187" s="11">
        <f t="shared" si="43"/>
        <v>-0.26402008848499336</v>
      </c>
      <c r="E187" s="12">
        <v>26.25</v>
      </c>
      <c r="F187" s="10">
        <f t="shared" si="57"/>
        <v>2.9772727272727275</v>
      </c>
      <c r="G187" s="11">
        <f t="shared" si="44"/>
        <v>-0.27705866152575054</v>
      </c>
      <c r="H187" s="13">
        <v>4.9800000000000004</v>
      </c>
      <c r="I187" s="10">
        <f t="shared" si="45"/>
        <v>1.8295454545454546</v>
      </c>
      <c r="J187" s="11">
        <f t="shared" si="46"/>
        <v>-0.27299270072992687</v>
      </c>
      <c r="K187" s="12">
        <f t="shared" si="47"/>
        <v>41.411000000000001</v>
      </c>
      <c r="L187" s="10">
        <f t="shared" si="48"/>
        <v>3.5139524743841291</v>
      </c>
      <c r="M187" s="11">
        <f t="shared" si="49"/>
        <v>-0.26633477428956132</v>
      </c>
      <c r="N187" s="15">
        <v>9.33</v>
      </c>
      <c r="O187" s="10">
        <f t="shared" si="58"/>
        <v>5.6642857142857146</v>
      </c>
      <c r="P187" s="11">
        <f t="shared" si="50"/>
        <v>-0.25180433039294314</v>
      </c>
      <c r="Q187" s="12">
        <v>8.32</v>
      </c>
      <c r="R187" s="10">
        <f t="shared" si="59"/>
        <v>2.8697674418604655</v>
      </c>
      <c r="S187" s="11">
        <f t="shared" si="51"/>
        <v>-0.27209098862642167</v>
      </c>
      <c r="T187" s="15">
        <v>7.83</v>
      </c>
      <c r="U187" s="10">
        <f t="shared" si="60"/>
        <v>0.16344725111441294</v>
      </c>
      <c r="V187" s="11">
        <f t="shared" si="52"/>
        <v>-0.26478873239436618</v>
      </c>
      <c r="W187" s="12">
        <f t="shared" si="53"/>
        <v>35.238</v>
      </c>
      <c r="X187" s="10">
        <f t="shared" si="61"/>
        <v>3.781275440976934</v>
      </c>
      <c r="Y187" s="11">
        <f t="shared" si="54"/>
        <v>-0.26345052464361862</v>
      </c>
      <c r="Z187" s="12">
        <f t="shared" si="55"/>
        <v>32.059199999999997</v>
      </c>
      <c r="AA187" s="10">
        <f t="shared" si="62"/>
        <v>3.3227441885550926</v>
      </c>
      <c r="AB187" s="11">
        <f t="shared" si="56"/>
        <v>-0.26629255655135176</v>
      </c>
    </row>
    <row r="188" spans="1:28" x14ac:dyDescent="0.3">
      <c r="A188" s="8">
        <v>37741</v>
      </c>
      <c r="B188" s="15">
        <v>61.14</v>
      </c>
      <c r="C188" s="10">
        <f t="shared" si="42"/>
        <v>3.6886503067484666</v>
      </c>
      <c r="D188" s="11">
        <f t="shared" si="43"/>
        <v>-0.29627071823204421</v>
      </c>
      <c r="E188" s="12">
        <v>26.01</v>
      </c>
      <c r="F188" s="10">
        <f t="shared" si="57"/>
        <v>2.9409090909090914</v>
      </c>
      <c r="G188" s="11">
        <f t="shared" si="44"/>
        <v>-0.31062814736284117</v>
      </c>
      <c r="H188" s="13">
        <v>4.8899999999999997</v>
      </c>
      <c r="I188" s="10">
        <f t="shared" si="45"/>
        <v>1.7784090909090908</v>
      </c>
      <c r="J188" s="11">
        <f t="shared" si="46"/>
        <v>-0.32921810699588483</v>
      </c>
      <c r="K188" s="12">
        <f t="shared" si="47"/>
        <v>41.107500000000002</v>
      </c>
      <c r="L188" s="10">
        <f t="shared" si="48"/>
        <v>3.4808698495748862</v>
      </c>
      <c r="M188" s="11">
        <f t="shared" si="49"/>
        <v>-0.29939752362610661</v>
      </c>
      <c r="N188" s="15">
        <v>8.9499999999999993</v>
      </c>
      <c r="O188" s="10">
        <f t="shared" si="58"/>
        <v>5.3928571428571423</v>
      </c>
      <c r="P188" s="11">
        <f t="shared" si="50"/>
        <v>-0.31627196333078689</v>
      </c>
      <c r="Q188" s="12">
        <v>7.93</v>
      </c>
      <c r="R188" s="10">
        <f t="shared" si="59"/>
        <v>2.688372093023256</v>
      </c>
      <c r="S188" s="11">
        <f t="shared" si="51"/>
        <v>-0.36151368760064417</v>
      </c>
      <c r="T188" s="15">
        <v>7.41</v>
      </c>
      <c r="U188" s="10">
        <f t="shared" si="60"/>
        <v>0.10104011887072795</v>
      </c>
      <c r="V188" s="11">
        <f t="shared" si="52"/>
        <v>-0.31515711645101663</v>
      </c>
      <c r="W188" s="12">
        <f t="shared" si="53"/>
        <v>34.841000000000001</v>
      </c>
      <c r="X188" s="10">
        <f t="shared" si="61"/>
        <v>3.7274084124830402</v>
      </c>
      <c r="Y188" s="11">
        <f t="shared" si="54"/>
        <v>-0.30109726986419527</v>
      </c>
      <c r="Z188" s="12">
        <f t="shared" si="55"/>
        <v>31.750500000000002</v>
      </c>
      <c r="AA188" s="10">
        <f t="shared" si="62"/>
        <v>3.2811202200528555</v>
      </c>
      <c r="AB188" s="11">
        <f t="shared" si="56"/>
        <v>-0.30156820216587432</v>
      </c>
    </row>
    <row r="189" spans="1:28" x14ac:dyDescent="0.3">
      <c r="A189" s="8">
        <v>37711</v>
      </c>
      <c r="B189" s="15">
        <v>57.99</v>
      </c>
      <c r="C189" s="10">
        <f t="shared" si="42"/>
        <v>3.4470858895705527</v>
      </c>
      <c r="D189" s="11">
        <f t="shared" si="43"/>
        <v>-0.39436031331592691</v>
      </c>
      <c r="E189" s="12">
        <v>23.49</v>
      </c>
      <c r="F189" s="10">
        <f t="shared" si="57"/>
        <v>2.5590909090909091</v>
      </c>
      <c r="G189" s="11">
        <f t="shared" si="44"/>
        <v>-0.40061240112273544</v>
      </c>
      <c r="H189" s="13">
        <v>4.66</v>
      </c>
      <c r="I189" s="10">
        <f t="shared" si="45"/>
        <v>1.6477272727272729</v>
      </c>
      <c r="J189" s="11">
        <f t="shared" si="46"/>
        <v>-0.37449664429530205</v>
      </c>
      <c r="K189" s="12">
        <f t="shared" si="47"/>
        <v>38.699000000000005</v>
      </c>
      <c r="L189" s="10">
        <f t="shared" si="48"/>
        <v>3.2183344233703952</v>
      </c>
      <c r="M189" s="11">
        <f t="shared" si="49"/>
        <v>-0.39485535574667707</v>
      </c>
      <c r="N189" s="15">
        <v>8.6</v>
      </c>
      <c r="O189" s="10">
        <f t="shared" si="58"/>
        <v>5.1428571428571432</v>
      </c>
      <c r="P189" s="11">
        <f t="shared" si="50"/>
        <v>-0.37861271676300579</v>
      </c>
      <c r="Q189" s="12">
        <v>7.37</v>
      </c>
      <c r="R189" s="10">
        <f t="shared" si="59"/>
        <v>2.4279069767441861</v>
      </c>
      <c r="S189" s="11">
        <f t="shared" si="51"/>
        <v>-0.42059748427672961</v>
      </c>
      <c r="T189" s="15">
        <v>6.63</v>
      </c>
      <c r="U189" s="10">
        <f t="shared" si="60"/>
        <v>-1.4858841010401247E-2</v>
      </c>
      <c r="V189" s="11">
        <f t="shared" si="52"/>
        <v>-0.39507299270072993</v>
      </c>
      <c r="W189" s="12">
        <f t="shared" si="53"/>
        <v>33.048999999999999</v>
      </c>
      <c r="X189" s="10">
        <f t="shared" si="61"/>
        <v>3.4842605156037996</v>
      </c>
      <c r="Y189" s="11">
        <f t="shared" si="54"/>
        <v>-0.39438529621960383</v>
      </c>
      <c r="Z189" s="12">
        <f t="shared" si="55"/>
        <v>29.860100000000003</v>
      </c>
      <c r="AA189" s="10">
        <f t="shared" si="62"/>
        <v>3.0262256620462757</v>
      </c>
      <c r="AB189" s="11">
        <f t="shared" si="56"/>
        <v>-0.39477145909045763</v>
      </c>
    </row>
    <row r="190" spans="1:28" x14ac:dyDescent="0.3">
      <c r="A190" s="8">
        <v>37680</v>
      </c>
      <c r="B190" s="15">
        <v>58.15</v>
      </c>
      <c r="C190" s="10">
        <f t="shared" si="42"/>
        <v>3.4593558282208594</v>
      </c>
      <c r="D190" s="11">
        <f t="shared" si="43"/>
        <v>-0.37620682257026394</v>
      </c>
      <c r="E190" s="12">
        <v>24.02</v>
      </c>
      <c r="F190" s="10">
        <f t="shared" si="57"/>
        <v>2.6393939393939396</v>
      </c>
      <c r="G190" s="11">
        <f t="shared" si="44"/>
        <v>-0.35963743001866166</v>
      </c>
      <c r="H190" s="13">
        <v>4.88</v>
      </c>
      <c r="I190" s="10">
        <f t="shared" si="45"/>
        <v>1.7727272727272725</v>
      </c>
      <c r="J190" s="11">
        <f t="shared" si="46"/>
        <v>-0.30085959885386826</v>
      </c>
      <c r="K190" s="12">
        <f t="shared" si="47"/>
        <v>38.963500000000003</v>
      </c>
      <c r="L190" s="10">
        <f t="shared" si="48"/>
        <v>3.2471659036407248</v>
      </c>
      <c r="M190" s="11">
        <f t="shared" si="49"/>
        <v>-0.37200718838897884</v>
      </c>
      <c r="N190" s="15">
        <v>8.6300000000000008</v>
      </c>
      <c r="O190" s="10">
        <f t="shared" si="58"/>
        <v>5.1642857142857155</v>
      </c>
      <c r="P190" s="11">
        <f t="shared" si="50"/>
        <v>-0.34818731117824764</v>
      </c>
      <c r="Q190" s="12">
        <v>7.4</v>
      </c>
      <c r="R190" s="10">
        <f t="shared" si="59"/>
        <v>2.4418604651162794</v>
      </c>
      <c r="S190" s="11">
        <f t="shared" si="51"/>
        <v>-0.37394247038917083</v>
      </c>
      <c r="T190" s="15">
        <v>6.76</v>
      </c>
      <c r="U190" s="10">
        <f t="shared" si="60"/>
        <v>4.4576523031203408E-3</v>
      </c>
      <c r="V190" s="11">
        <f t="shared" si="52"/>
        <v>-0.34048780487804875</v>
      </c>
      <c r="W190" s="12">
        <f t="shared" si="53"/>
        <v>33.143999999999998</v>
      </c>
      <c r="X190" s="10">
        <f t="shared" si="61"/>
        <v>3.4971506105834465</v>
      </c>
      <c r="Y190" s="11">
        <f t="shared" si="54"/>
        <v>-0.37400370188493937</v>
      </c>
      <c r="Z190" s="12">
        <f t="shared" si="55"/>
        <v>30.084800000000001</v>
      </c>
      <c r="AA190" s="10">
        <f t="shared" si="62"/>
        <v>3.056523380615932</v>
      </c>
      <c r="AB190" s="11">
        <f t="shared" si="56"/>
        <v>-0.37021034297963573</v>
      </c>
    </row>
    <row r="191" spans="1:28" x14ac:dyDescent="0.3">
      <c r="A191" s="8">
        <v>37652</v>
      </c>
      <c r="B191" s="15">
        <v>59.28</v>
      </c>
      <c r="C191" s="10">
        <f t="shared" si="42"/>
        <v>3.5460122699386503</v>
      </c>
      <c r="D191" s="11">
        <f t="shared" si="43"/>
        <v>-0.37534246575342467</v>
      </c>
      <c r="E191" s="12">
        <v>25.02</v>
      </c>
      <c r="F191" s="10">
        <f t="shared" si="57"/>
        <v>2.790909090909091</v>
      </c>
      <c r="G191" s="11">
        <f t="shared" si="44"/>
        <v>-0.33651551312649164</v>
      </c>
      <c r="H191" s="13">
        <v>4.99</v>
      </c>
      <c r="I191" s="10">
        <f t="shared" si="45"/>
        <v>1.8352272727272729</v>
      </c>
      <c r="J191" s="11">
        <f t="shared" si="46"/>
        <v>-0.29018492176386912</v>
      </c>
      <c r="K191" s="12">
        <f t="shared" si="47"/>
        <v>39.857000000000006</v>
      </c>
      <c r="L191" s="10">
        <f t="shared" si="48"/>
        <v>3.3445607150643131</v>
      </c>
      <c r="M191" s="11">
        <f t="shared" si="49"/>
        <v>-0.36763527610525393</v>
      </c>
      <c r="N191" s="15">
        <v>8.7899999999999991</v>
      </c>
      <c r="O191" s="10">
        <f t="shared" si="58"/>
        <v>5.2785714285714285</v>
      </c>
      <c r="P191" s="11">
        <f t="shared" si="50"/>
        <v>-0.34107946026986513</v>
      </c>
      <c r="Q191" s="12">
        <v>7.67</v>
      </c>
      <c r="R191" s="10">
        <f t="shared" si="59"/>
        <v>2.5674418604651166</v>
      </c>
      <c r="S191" s="11">
        <f t="shared" si="51"/>
        <v>-0.37692932575142168</v>
      </c>
      <c r="T191" s="15">
        <v>7.06</v>
      </c>
      <c r="U191" s="10">
        <f t="shared" si="60"/>
        <v>4.9034175334323749E-2</v>
      </c>
      <c r="V191" s="11">
        <f t="shared" si="52"/>
        <v>-0.31456310679611654</v>
      </c>
      <c r="W191" s="12">
        <f t="shared" si="53"/>
        <v>33.811</v>
      </c>
      <c r="X191" s="10">
        <f t="shared" si="61"/>
        <v>3.5876526458616018</v>
      </c>
      <c r="Y191" s="11">
        <f t="shared" si="54"/>
        <v>-0.37287161034239724</v>
      </c>
      <c r="Z191" s="12">
        <f t="shared" si="55"/>
        <v>30.796100000000006</v>
      </c>
      <c r="AA191" s="10">
        <f t="shared" si="62"/>
        <v>3.152432447009331</v>
      </c>
      <c r="AB191" s="11">
        <f t="shared" si="56"/>
        <v>-0.36524088861040227</v>
      </c>
    </row>
    <row r="192" spans="1:28" x14ac:dyDescent="0.3">
      <c r="A192" s="8">
        <v>37621</v>
      </c>
      <c r="B192" s="15">
        <v>61.26</v>
      </c>
      <c r="C192" s="10">
        <f t="shared" si="42"/>
        <v>3.6978527607361968</v>
      </c>
      <c r="D192" s="11">
        <f t="shared" si="43"/>
        <v>-0.34822853495052664</v>
      </c>
      <c r="E192" s="12">
        <v>26.77</v>
      </c>
      <c r="F192" s="10">
        <f t="shared" si="57"/>
        <v>3.0560606060606066</v>
      </c>
      <c r="G192" s="11">
        <f t="shared" si="44"/>
        <v>-0.29903115998952601</v>
      </c>
      <c r="H192" s="13">
        <v>5.15</v>
      </c>
      <c r="I192" s="10">
        <f t="shared" si="45"/>
        <v>1.9261363636363638</v>
      </c>
      <c r="J192" s="11">
        <f t="shared" si="46"/>
        <v>-0.21374045801526709</v>
      </c>
      <c r="K192" s="12">
        <f t="shared" si="47"/>
        <v>41.415500000000009</v>
      </c>
      <c r="L192" s="10">
        <f t="shared" si="48"/>
        <v>3.5144429910616974</v>
      </c>
      <c r="M192" s="11">
        <f t="shared" si="49"/>
        <v>-0.33790286481647258</v>
      </c>
      <c r="N192" s="15">
        <v>9.1199999999999992</v>
      </c>
      <c r="O192" s="10">
        <f t="shared" si="58"/>
        <v>5.5142857142857142</v>
      </c>
      <c r="P192" s="11">
        <f t="shared" si="50"/>
        <v>-0.30646387832699629</v>
      </c>
      <c r="Q192" s="12">
        <v>8.06</v>
      </c>
      <c r="R192" s="10">
        <f t="shared" si="59"/>
        <v>2.7488372093023261</v>
      </c>
      <c r="S192" s="11">
        <f t="shared" si="51"/>
        <v>-0.3300083125519534</v>
      </c>
      <c r="T192" s="15">
        <v>7.44</v>
      </c>
      <c r="U192" s="10">
        <f t="shared" si="60"/>
        <v>0.10549777117384851</v>
      </c>
      <c r="V192" s="11">
        <f t="shared" si="52"/>
        <v>-0.26336633663366327</v>
      </c>
      <c r="W192" s="12">
        <f t="shared" si="53"/>
        <v>34.978000000000002</v>
      </c>
      <c r="X192" s="10">
        <f t="shared" si="61"/>
        <v>3.7459972862957942</v>
      </c>
      <c r="Y192" s="11">
        <f t="shared" si="54"/>
        <v>-0.34431822442169979</v>
      </c>
      <c r="Z192" s="12">
        <f t="shared" si="55"/>
        <v>32.026199999999996</v>
      </c>
      <c r="AA192" s="10">
        <f t="shared" si="62"/>
        <v>3.3182945903672927</v>
      </c>
      <c r="AB192" s="11">
        <f t="shared" si="56"/>
        <v>-0.33438774280168115</v>
      </c>
    </row>
    <row r="193" spans="1:28" x14ac:dyDescent="0.3">
      <c r="A193" s="8">
        <v>37589</v>
      </c>
      <c r="B193" s="15">
        <v>69.56</v>
      </c>
      <c r="C193" s="10">
        <f t="shared" si="42"/>
        <v>4.3343558282208594</v>
      </c>
      <c r="D193" s="11">
        <f t="shared" si="43"/>
        <v>-0.23585631110622873</v>
      </c>
      <c r="E193" s="12">
        <v>29.35</v>
      </c>
      <c r="F193" s="10">
        <f t="shared" si="57"/>
        <v>3.4469696969696972</v>
      </c>
      <c r="G193" s="11">
        <f t="shared" si="44"/>
        <v>-0.18922651933701662</v>
      </c>
      <c r="H193" s="13">
        <v>5.61</v>
      </c>
      <c r="I193" s="10">
        <f t="shared" si="45"/>
        <v>2.1875</v>
      </c>
      <c r="J193" s="11">
        <f t="shared" si="46"/>
        <v>-5.3962900505902134E-2</v>
      </c>
      <c r="K193" s="12">
        <f t="shared" si="47"/>
        <v>46.717500000000001</v>
      </c>
      <c r="L193" s="10">
        <f t="shared" si="48"/>
        <v>4.0923806409417924</v>
      </c>
      <c r="M193" s="11">
        <f t="shared" si="49"/>
        <v>-0.22528087558558929</v>
      </c>
      <c r="N193" s="15">
        <v>10.14</v>
      </c>
      <c r="O193" s="10">
        <f t="shared" si="58"/>
        <v>6.2428571428571438</v>
      </c>
      <c r="P193" s="11">
        <f t="shared" si="50"/>
        <v>-0.18488745980707388</v>
      </c>
      <c r="Q193" s="12">
        <v>9.0299999999999994</v>
      </c>
      <c r="R193" s="10">
        <f t="shared" si="59"/>
        <v>3.2</v>
      </c>
      <c r="S193" s="11">
        <f t="shared" si="51"/>
        <v>-0.19804618117229134</v>
      </c>
      <c r="T193" s="15">
        <v>8.11</v>
      </c>
      <c r="U193" s="10">
        <f t="shared" si="60"/>
        <v>0.20505200594353634</v>
      </c>
      <c r="V193" s="11">
        <f t="shared" si="52"/>
        <v>-0.17497456765005093</v>
      </c>
      <c r="W193" s="12">
        <f t="shared" si="53"/>
        <v>39.628</v>
      </c>
      <c r="X193" s="10">
        <f t="shared" si="61"/>
        <v>4.3769335142469474</v>
      </c>
      <c r="Y193" s="11">
        <f t="shared" si="54"/>
        <v>-0.23050933027825782</v>
      </c>
      <c r="Z193" s="12">
        <f t="shared" si="55"/>
        <v>36.061400000000006</v>
      </c>
      <c r="AA193" s="10">
        <f t="shared" si="62"/>
        <v>3.8623860633191303</v>
      </c>
      <c r="AB193" s="11">
        <f t="shared" si="56"/>
        <v>-0.22134965139151885</v>
      </c>
    </row>
    <row r="194" spans="1:28" x14ac:dyDescent="0.3">
      <c r="A194" s="8">
        <v>37560</v>
      </c>
      <c r="B194" s="15">
        <v>65.989999999999995</v>
      </c>
      <c r="C194" s="10">
        <f t="shared" si="42"/>
        <v>4.0605828220858893</v>
      </c>
      <c r="D194" s="11">
        <f t="shared" si="43"/>
        <v>-0.23106501980890237</v>
      </c>
      <c r="E194" s="12">
        <v>27.99</v>
      </c>
      <c r="F194" s="10">
        <f t="shared" si="57"/>
        <v>3.2409090909090912</v>
      </c>
      <c r="G194" s="11">
        <f t="shared" si="44"/>
        <v>-0.2196821856704767</v>
      </c>
      <c r="H194" s="13">
        <v>5.27</v>
      </c>
      <c r="I194" s="10">
        <f t="shared" si="45"/>
        <v>1.9943181818181817</v>
      </c>
      <c r="J194" s="11">
        <f t="shared" si="46"/>
        <v>-1.862197392923659E-2</v>
      </c>
      <c r="K194" s="12">
        <f t="shared" si="47"/>
        <v>44.346000000000004</v>
      </c>
      <c r="L194" s="10">
        <f t="shared" si="48"/>
        <v>3.8338783518639641</v>
      </c>
      <c r="M194" s="11">
        <f t="shared" si="49"/>
        <v>-0.22529589029130448</v>
      </c>
      <c r="N194" s="15">
        <v>9.4700000000000006</v>
      </c>
      <c r="O194" s="10">
        <f t="shared" si="58"/>
        <v>5.7642857142857151</v>
      </c>
      <c r="P194" s="11">
        <f t="shared" si="50"/>
        <v>-0.16783831282952544</v>
      </c>
      <c r="Q194" s="12">
        <v>8.2899999999999991</v>
      </c>
      <c r="R194" s="10">
        <f t="shared" si="59"/>
        <v>2.8558139534883717</v>
      </c>
      <c r="S194" s="11">
        <f t="shared" si="51"/>
        <v>-0.20441458733205387</v>
      </c>
      <c r="T194" s="15">
        <v>7.83</v>
      </c>
      <c r="U194" s="10">
        <f t="shared" si="60"/>
        <v>0.16344725111441294</v>
      </c>
      <c r="V194" s="11">
        <f t="shared" si="52"/>
        <v>-0.13671444321940462</v>
      </c>
      <c r="W194" s="12">
        <f t="shared" si="53"/>
        <v>37.494</v>
      </c>
      <c r="X194" s="10">
        <f t="shared" si="61"/>
        <v>4.0873812754409773</v>
      </c>
      <c r="Y194" s="11">
        <f t="shared" si="54"/>
        <v>-0.22545860188398614</v>
      </c>
      <c r="Z194" s="12">
        <f t="shared" si="55"/>
        <v>34.207599999999999</v>
      </c>
      <c r="AA194" s="10">
        <f t="shared" si="62"/>
        <v>3.6124265142117462</v>
      </c>
      <c r="AB194" s="11">
        <f t="shared" si="56"/>
        <v>-0.22098589432356974</v>
      </c>
    </row>
    <row r="195" spans="1:28" x14ac:dyDescent="0.3">
      <c r="A195" s="8">
        <v>37529</v>
      </c>
      <c r="B195" s="15">
        <v>61.25</v>
      </c>
      <c r="C195" s="10">
        <f t="shared" ref="C195:C258" si="63">B195/B$374-1</f>
        <v>3.6970858895705527</v>
      </c>
      <c r="D195" s="11">
        <f t="shared" ref="D195:D258" si="64">B195/B207-1</f>
        <v>-0.26821983273596184</v>
      </c>
      <c r="E195" s="12">
        <v>25.64</v>
      </c>
      <c r="F195" s="10">
        <f t="shared" si="57"/>
        <v>2.8848484848484852</v>
      </c>
      <c r="G195" s="11">
        <f t="shared" ref="G195:G258" si="65">E195/E207-1</f>
        <v>-0.2478732766207099</v>
      </c>
      <c r="H195" s="13">
        <v>5</v>
      </c>
      <c r="I195" s="10">
        <f t="shared" ref="I195:I258" si="66">H195/H$374-1</f>
        <v>1.8409090909090908</v>
      </c>
      <c r="J195" s="11">
        <f t="shared" ref="J195:J258" si="67">H195/H207-1</f>
        <v>-9.9009900990099098E-3</v>
      </c>
      <c r="K195" s="12">
        <f t="shared" ref="K195:K258" si="68">0.55*B195+0.25*E195+0.2*H195</f>
        <v>41.097499999999997</v>
      </c>
      <c r="L195" s="10">
        <f t="shared" ref="L195:L258" si="69">K195/K$374-1</f>
        <v>3.479779812513625</v>
      </c>
      <c r="M195" s="11">
        <f t="shared" ref="M195:M258" si="70">K195/K207-1</f>
        <v>-0.26040401313717565</v>
      </c>
      <c r="N195" s="15">
        <v>9.08</v>
      </c>
      <c r="O195" s="10">
        <f t="shared" si="58"/>
        <v>5.4857142857142858</v>
      </c>
      <c r="P195" s="11">
        <f t="shared" ref="P195:P258" si="71">N195/N207-1</f>
        <v>-0.16467341306347738</v>
      </c>
      <c r="Q195" s="12">
        <v>8.1300000000000008</v>
      </c>
      <c r="R195" s="10">
        <f t="shared" si="59"/>
        <v>2.7813953488372096</v>
      </c>
      <c r="S195" s="11">
        <f t="shared" ref="S195:S258" si="72">Q195/Q207-1</f>
        <v>-0.1652977412731006</v>
      </c>
      <c r="T195" s="15">
        <v>7.51</v>
      </c>
      <c r="U195" s="10">
        <f t="shared" si="60"/>
        <v>0.11589895988112908</v>
      </c>
      <c r="V195" s="11">
        <f t="shared" ref="V195:V258" si="73">T195/T207-1</f>
        <v>-0.11229314420803793</v>
      </c>
      <c r="W195" s="12">
        <f t="shared" ref="W195:W258" si="74">0.5*B195+0.3*N195+0.2*Q195</f>
        <v>34.974999999999994</v>
      </c>
      <c r="X195" s="10">
        <f t="shared" si="61"/>
        <v>3.745590230664857</v>
      </c>
      <c r="Y195" s="11">
        <f t="shared" ref="Y195:Y258" si="75">W195/W207-1</f>
        <v>-0.25678403705986119</v>
      </c>
      <c r="Z195" s="12">
        <f t="shared" ref="Z195:Z258" si="76">0.39*B195+0.09*N195+0.06*Q195+0.2*E195+0.06*T195+0.2*H195</f>
        <v>31.771100000000001</v>
      </c>
      <c r="AA195" s="10">
        <f t="shared" si="62"/>
        <v>3.2838978480125123</v>
      </c>
      <c r="AB195" s="11">
        <f t="shared" ref="AB195:AB258" si="77">Z195/Z207-1</f>
        <v>-0.25317044848182824</v>
      </c>
    </row>
    <row r="196" spans="1:28" x14ac:dyDescent="0.3">
      <c r="A196" s="8">
        <v>37498</v>
      </c>
      <c r="B196" s="15">
        <v>68.819999999999993</v>
      </c>
      <c r="C196" s="10">
        <f t="shared" si="63"/>
        <v>4.2776073619631898</v>
      </c>
      <c r="D196" s="11">
        <f t="shared" si="64"/>
        <v>-0.23234802007808153</v>
      </c>
      <c r="E196" s="12">
        <v>29.75</v>
      </c>
      <c r="F196" s="10">
        <f t="shared" ref="F196:F259" si="78">E196/E$374-1</f>
        <v>3.5075757575757578</v>
      </c>
      <c r="G196" s="11">
        <f t="shared" si="65"/>
        <v>-0.21895510632712001</v>
      </c>
      <c r="H196" s="13">
        <v>5.64</v>
      </c>
      <c r="I196" s="10">
        <f t="shared" si="66"/>
        <v>2.2045454545454541</v>
      </c>
      <c r="J196" s="11">
        <f t="shared" si="67"/>
        <v>-4.7297297297297369E-2</v>
      </c>
      <c r="K196" s="12">
        <f t="shared" si="68"/>
        <v>46.416499999999999</v>
      </c>
      <c r="L196" s="10">
        <f t="shared" si="69"/>
        <v>4.0595705253978638</v>
      </c>
      <c r="M196" s="11">
        <f t="shared" si="70"/>
        <v>-0.22657213316892733</v>
      </c>
      <c r="N196" s="15">
        <v>10.07</v>
      </c>
      <c r="O196" s="10">
        <f t="shared" ref="O196:O259" si="79">N196/N$374-1</f>
        <v>6.1928571428571439</v>
      </c>
      <c r="P196" s="11">
        <f t="shared" si="71"/>
        <v>-0.18196588139723802</v>
      </c>
      <c r="Q196" s="12">
        <v>8.73</v>
      </c>
      <c r="R196" s="10">
        <f t="shared" ref="R196:R259" si="80">Q196/Q$374-1</f>
        <v>3.0604651162790697</v>
      </c>
      <c r="S196" s="11">
        <f t="shared" si="72"/>
        <v>-0.22468916518650084</v>
      </c>
      <c r="T196" s="15">
        <v>8.49</v>
      </c>
      <c r="U196" s="10">
        <f t="shared" ref="U196:U259" si="81">T196/T$374-1</f>
        <v>0.26151560178306088</v>
      </c>
      <c r="V196" s="11">
        <f t="shared" si="73"/>
        <v>-0.16189536031589347</v>
      </c>
      <c r="W196" s="12">
        <f t="shared" si="74"/>
        <v>39.177</v>
      </c>
      <c r="X196" s="10">
        <f t="shared" ref="X196:X259" si="82">W196/W$374-1</f>
        <v>4.3157394843962011</v>
      </c>
      <c r="Y196" s="11">
        <f t="shared" si="75"/>
        <v>-0.22834350994681907</v>
      </c>
      <c r="Z196" s="12">
        <f t="shared" si="76"/>
        <v>35.857300000000002</v>
      </c>
      <c r="AA196" s="10">
        <f t="shared" ref="AA196:AA259" si="83">Z196/Z$374-1</f>
        <v>3.8348659727091308</v>
      </c>
      <c r="AB196" s="11">
        <f t="shared" si="77"/>
        <v>-0.2231415522739878</v>
      </c>
    </row>
    <row r="197" spans="1:28" x14ac:dyDescent="0.3">
      <c r="A197" s="8">
        <v>37468</v>
      </c>
      <c r="B197" s="15">
        <v>68.64</v>
      </c>
      <c r="C197" s="10">
        <f t="shared" si="63"/>
        <v>4.2638036809815958</v>
      </c>
      <c r="D197" s="11">
        <f t="shared" si="64"/>
        <v>-0.31476489967056009</v>
      </c>
      <c r="E197" s="12">
        <v>29.8</v>
      </c>
      <c r="F197" s="10">
        <f t="shared" si="78"/>
        <v>3.5151515151515156</v>
      </c>
      <c r="G197" s="11">
        <f t="shared" si="65"/>
        <v>-0.26960784313725483</v>
      </c>
      <c r="H197" s="13">
        <v>5.54</v>
      </c>
      <c r="I197" s="10">
        <f t="shared" si="66"/>
        <v>2.1477272727272729</v>
      </c>
      <c r="J197" s="11">
        <f t="shared" si="67"/>
        <v>-0.12063492063492065</v>
      </c>
      <c r="K197" s="12">
        <f t="shared" si="68"/>
        <v>46.31</v>
      </c>
      <c r="L197" s="10">
        <f t="shared" si="69"/>
        <v>4.0479616306954442</v>
      </c>
      <c r="M197" s="11">
        <f t="shared" si="70"/>
        <v>-0.30416882658312494</v>
      </c>
      <c r="N197" s="15">
        <v>10.09</v>
      </c>
      <c r="O197" s="10">
        <f t="shared" si="79"/>
        <v>6.2071428571428573</v>
      </c>
      <c r="P197" s="11">
        <f t="shared" si="71"/>
        <v>-0.24362818590704649</v>
      </c>
      <c r="Q197" s="12">
        <v>8.7200000000000006</v>
      </c>
      <c r="R197" s="10">
        <f t="shared" si="80"/>
        <v>3.0558139534883724</v>
      </c>
      <c r="S197" s="11">
        <f t="shared" si="72"/>
        <v>-0.28112118713932399</v>
      </c>
      <c r="T197" s="15">
        <v>8.64</v>
      </c>
      <c r="U197" s="10">
        <f t="shared" si="81"/>
        <v>0.28380386329866281</v>
      </c>
      <c r="V197" s="11">
        <f t="shared" si="73"/>
        <v>-0.17635843660629169</v>
      </c>
      <c r="W197" s="12">
        <f t="shared" si="74"/>
        <v>39.091000000000001</v>
      </c>
      <c r="X197" s="10">
        <f t="shared" si="82"/>
        <v>4.3040705563093633</v>
      </c>
      <c r="Y197" s="11">
        <f t="shared" si="75"/>
        <v>-0.30828304991771804</v>
      </c>
      <c r="Z197" s="12">
        <f t="shared" si="76"/>
        <v>35.787299999999995</v>
      </c>
      <c r="AA197" s="10">
        <f t="shared" si="83"/>
        <v>3.8254274310986451</v>
      </c>
      <c r="AB197" s="11">
        <f t="shared" si="77"/>
        <v>-0.29889448535677987</v>
      </c>
    </row>
    <row r="198" spans="1:28" x14ac:dyDescent="0.3">
      <c r="A198" s="8">
        <v>37435</v>
      </c>
      <c r="B198" s="15">
        <v>73.12</v>
      </c>
      <c r="C198" s="10">
        <f t="shared" si="63"/>
        <v>4.6073619631901845</v>
      </c>
      <c r="D198" s="11">
        <f t="shared" si="64"/>
        <v>-0.29222727712709318</v>
      </c>
      <c r="E198" s="12">
        <v>33.21</v>
      </c>
      <c r="F198" s="10">
        <f t="shared" si="78"/>
        <v>4.0318181818181822</v>
      </c>
      <c r="G198" s="11">
        <f t="shared" si="65"/>
        <v>-0.21153846153846145</v>
      </c>
      <c r="H198" s="13">
        <v>5.93</v>
      </c>
      <c r="I198" s="10">
        <f t="shared" si="66"/>
        <v>2.3693181818181817</v>
      </c>
      <c r="J198" s="11">
        <f t="shared" si="67"/>
        <v>-0.14553314121037475</v>
      </c>
      <c r="K198" s="12">
        <f t="shared" si="68"/>
        <v>49.70450000000001</v>
      </c>
      <c r="L198" s="10">
        <f t="shared" si="69"/>
        <v>4.4179747111401806</v>
      </c>
      <c r="M198" s="11">
        <f t="shared" si="70"/>
        <v>-0.27690450038915593</v>
      </c>
      <c r="N198" s="15">
        <v>10.92</v>
      </c>
      <c r="O198" s="10">
        <f t="shared" si="79"/>
        <v>6.8000000000000007</v>
      </c>
      <c r="P198" s="11">
        <f t="shared" si="71"/>
        <v>-0.22553191489361701</v>
      </c>
      <c r="Q198" s="12">
        <v>10.220000000000001</v>
      </c>
      <c r="R198" s="10">
        <f t="shared" si="80"/>
        <v>3.7534883720930239</v>
      </c>
      <c r="S198" s="11">
        <f t="shared" si="72"/>
        <v>-0.22867924528301886</v>
      </c>
      <c r="T198" s="15">
        <v>9.6300000000000008</v>
      </c>
      <c r="U198" s="10">
        <f t="shared" si="81"/>
        <v>0.4309063893016345</v>
      </c>
      <c r="V198" s="11">
        <f t="shared" si="73"/>
        <v>-0.12534059945504084</v>
      </c>
      <c r="W198" s="12">
        <f t="shared" si="74"/>
        <v>41.879999999999995</v>
      </c>
      <c r="X198" s="10">
        <f t="shared" si="82"/>
        <v>4.6824966078697425</v>
      </c>
      <c r="Y198" s="11">
        <f t="shared" si="75"/>
        <v>-0.28453062270436491</v>
      </c>
      <c r="Z198" s="12">
        <f t="shared" si="76"/>
        <v>38.518600000000006</v>
      </c>
      <c r="AA198" s="10">
        <f t="shared" si="83"/>
        <v>4.1937058411088941</v>
      </c>
      <c r="AB198" s="11">
        <f t="shared" si="77"/>
        <v>-0.27086082059533378</v>
      </c>
    </row>
    <row r="199" spans="1:28" x14ac:dyDescent="0.3">
      <c r="A199" s="8">
        <v>37407</v>
      </c>
      <c r="B199" s="15">
        <v>83.63</v>
      </c>
      <c r="C199" s="10">
        <f t="shared" si="63"/>
        <v>5.4133435582822083</v>
      </c>
      <c r="D199" s="11">
        <f t="shared" si="64"/>
        <v>-0.20804924242424239</v>
      </c>
      <c r="E199" s="12">
        <v>36.31</v>
      </c>
      <c r="F199" s="10">
        <f t="shared" si="78"/>
        <v>4.5015151515151519</v>
      </c>
      <c r="G199" s="11">
        <f t="shared" si="65"/>
        <v>-0.16891737239642934</v>
      </c>
      <c r="H199" s="13">
        <v>6.85</v>
      </c>
      <c r="I199" s="10">
        <f t="shared" si="66"/>
        <v>2.8920454545454541</v>
      </c>
      <c r="J199" s="11">
        <f t="shared" si="67"/>
        <v>-2.4216524216524205E-2</v>
      </c>
      <c r="K199" s="12">
        <f t="shared" si="68"/>
        <v>56.444000000000003</v>
      </c>
      <c r="L199" s="10">
        <f t="shared" si="69"/>
        <v>5.1526051885764126</v>
      </c>
      <c r="M199" s="11">
        <f t="shared" si="70"/>
        <v>-0.19831265579172364</v>
      </c>
      <c r="N199" s="15">
        <v>12.47</v>
      </c>
      <c r="O199" s="10">
        <f t="shared" si="79"/>
        <v>7.9071428571428584</v>
      </c>
      <c r="P199" s="11">
        <f t="shared" si="71"/>
        <v>-0.13762102351313965</v>
      </c>
      <c r="Q199" s="12">
        <v>11.43</v>
      </c>
      <c r="R199" s="10">
        <f t="shared" si="80"/>
        <v>4.3162790697674422</v>
      </c>
      <c r="S199" s="11">
        <f t="shared" si="72"/>
        <v>-0.11257763975155288</v>
      </c>
      <c r="T199" s="15">
        <v>10.65</v>
      </c>
      <c r="U199" s="10">
        <f t="shared" si="81"/>
        <v>0.58246656760772653</v>
      </c>
      <c r="V199" s="11">
        <f t="shared" si="73"/>
        <v>-7.951598962834916E-2</v>
      </c>
      <c r="W199" s="12">
        <f t="shared" si="74"/>
        <v>47.841999999999999</v>
      </c>
      <c r="X199" s="10">
        <f t="shared" si="82"/>
        <v>5.4914518317503394</v>
      </c>
      <c r="Y199" s="11">
        <f t="shared" si="75"/>
        <v>-0.19881434839401146</v>
      </c>
      <c r="Z199" s="12">
        <f t="shared" si="76"/>
        <v>43.694800000000001</v>
      </c>
      <c r="AA199" s="10">
        <f t="shared" si="83"/>
        <v>4.8916455423116325</v>
      </c>
      <c r="AB199" s="11">
        <f t="shared" si="77"/>
        <v>-0.19224910526782801</v>
      </c>
    </row>
    <row r="200" spans="1:28" x14ac:dyDescent="0.3">
      <c r="A200" s="8">
        <v>37376</v>
      </c>
      <c r="B200" s="15">
        <v>86.88</v>
      </c>
      <c r="C200" s="10">
        <f t="shared" si="63"/>
        <v>5.6625766871165641</v>
      </c>
      <c r="D200" s="11">
        <f t="shared" si="64"/>
        <v>-0.13800972318682414</v>
      </c>
      <c r="E200" s="12">
        <v>37.729999999999997</v>
      </c>
      <c r="F200" s="10">
        <f t="shared" si="78"/>
        <v>4.7166666666666668</v>
      </c>
      <c r="G200" s="11">
        <f t="shared" si="65"/>
        <v>-0.13244424005518518</v>
      </c>
      <c r="H200" s="13">
        <v>7.29</v>
      </c>
      <c r="I200" s="10">
        <f t="shared" si="66"/>
        <v>3.1420454545454541</v>
      </c>
      <c r="J200" s="11">
        <f t="shared" si="67"/>
        <v>9.9547511312217285E-2</v>
      </c>
      <c r="K200" s="12">
        <f t="shared" si="68"/>
        <v>58.674499999999995</v>
      </c>
      <c r="L200" s="10">
        <f t="shared" si="69"/>
        <v>5.3957379550904729</v>
      </c>
      <c r="M200" s="11">
        <f t="shared" si="70"/>
        <v>-0.13245752812975919</v>
      </c>
      <c r="N200" s="15">
        <v>13.09</v>
      </c>
      <c r="O200" s="10">
        <f t="shared" si="79"/>
        <v>8.35</v>
      </c>
      <c r="P200" s="11">
        <f t="shared" si="71"/>
        <v>-2.7488855869242323E-2</v>
      </c>
      <c r="Q200" s="12">
        <v>12.42</v>
      </c>
      <c r="R200" s="10">
        <f t="shared" si="80"/>
        <v>4.7767441860465114</v>
      </c>
      <c r="S200" s="11">
        <f t="shared" si="72"/>
        <v>3.7593984962405846E-2</v>
      </c>
      <c r="T200" s="15">
        <v>10.82</v>
      </c>
      <c r="U200" s="10">
        <f t="shared" si="81"/>
        <v>0.60772659732540846</v>
      </c>
      <c r="V200" s="11">
        <f t="shared" si="73"/>
        <v>-2.522522522522519E-2</v>
      </c>
      <c r="W200" s="12">
        <f t="shared" si="74"/>
        <v>49.850999999999999</v>
      </c>
      <c r="X200" s="10">
        <f t="shared" si="82"/>
        <v>5.7640434192673</v>
      </c>
      <c r="Y200" s="11">
        <f t="shared" si="75"/>
        <v>-0.12275854787337015</v>
      </c>
      <c r="Z200" s="12">
        <f t="shared" si="76"/>
        <v>45.459699999999998</v>
      </c>
      <c r="AA200" s="10">
        <f t="shared" si="83"/>
        <v>5.1296181435737003</v>
      </c>
      <c r="AB200" s="11">
        <f t="shared" si="77"/>
        <v>-0.12455779863155891</v>
      </c>
    </row>
    <row r="201" spans="1:28" x14ac:dyDescent="0.3">
      <c r="A201" s="8">
        <v>37344</v>
      </c>
      <c r="B201" s="15">
        <v>95.75</v>
      </c>
      <c r="C201" s="10">
        <f t="shared" si="63"/>
        <v>6.3427914110429455</v>
      </c>
      <c r="D201" s="11">
        <f t="shared" si="64"/>
        <v>1.1728655959425183E-2</v>
      </c>
      <c r="E201" s="12">
        <v>39.19</v>
      </c>
      <c r="F201" s="10">
        <f t="shared" si="78"/>
        <v>4.9378787878787875</v>
      </c>
      <c r="G201" s="11">
        <f t="shared" si="65"/>
        <v>-4.4845235193760713E-2</v>
      </c>
      <c r="H201" s="13">
        <v>7.45</v>
      </c>
      <c r="I201" s="10">
        <f t="shared" si="66"/>
        <v>3.2329545454545459</v>
      </c>
      <c r="J201" s="11">
        <f t="shared" si="67"/>
        <v>0.15146831530139115</v>
      </c>
      <c r="K201" s="12">
        <f t="shared" si="68"/>
        <v>63.95</v>
      </c>
      <c r="L201" s="10">
        <f t="shared" si="69"/>
        <v>5.97078700675823</v>
      </c>
      <c r="M201" s="11">
        <f t="shared" si="70"/>
        <v>5.4478134064948058E-3</v>
      </c>
      <c r="N201" s="15">
        <v>13.84</v>
      </c>
      <c r="O201" s="10">
        <f t="shared" si="79"/>
        <v>8.8857142857142861</v>
      </c>
      <c r="P201" s="11">
        <f t="shared" si="71"/>
        <v>0.10366826156299846</v>
      </c>
      <c r="Q201" s="12">
        <v>12.72</v>
      </c>
      <c r="R201" s="10">
        <f t="shared" si="80"/>
        <v>4.9162790697674428</v>
      </c>
      <c r="S201" s="11">
        <f t="shared" si="72"/>
        <v>0.12866015971606037</v>
      </c>
      <c r="T201" s="15">
        <v>10.96</v>
      </c>
      <c r="U201" s="10">
        <f t="shared" si="81"/>
        <v>0.62852897473997027</v>
      </c>
      <c r="V201" s="11">
        <f t="shared" si="73"/>
        <v>3.6896877956480667E-2</v>
      </c>
      <c r="W201" s="12">
        <f t="shared" si="74"/>
        <v>54.570999999999998</v>
      </c>
      <c r="X201" s="10">
        <f t="shared" si="82"/>
        <v>6.4044776119402993</v>
      </c>
      <c r="Y201" s="11">
        <f t="shared" si="75"/>
        <v>2.3155092245387809E-2</v>
      </c>
      <c r="Z201" s="12">
        <f t="shared" si="76"/>
        <v>49.336900000000007</v>
      </c>
      <c r="AA201" s="10">
        <f t="shared" si="83"/>
        <v>5.6524054797475864</v>
      </c>
      <c r="AB201" s="11">
        <f t="shared" si="77"/>
        <v>9.996192316668262E-3</v>
      </c>
    </row>
    <row r="202" spans="1:28" x14ac:dyDescent="0.3">
      <c r="A202" s="8">
        <v>37315</v>
      </c>
      <c r="B202" s="15">
        <v>93.22</v>
      </c>
      <c r="C202" s="10">
        <f t="shared" si="63"/>
        <v>6.1487730061349701</v>
      </c>
      <c r="D202" s="11">
        <f t="shared" si="64"/>
        <v>-3.0876390477180604E-2</v>
      </c>
      <c r="E202" s="12">
        <v>37.51</v>
      </c>
      <c r="F202" s="10">
        <f t="shared" si="78"/>
        <v>4.6833333333333336</v>
      </c>
      <c r="G202" s="11">
        <f t="shared" si="65"/>
        <v>-0.11824165491302308</v>
      </c>
      <c r="H202" s="13">
        <v>6.98</v>
      </c>
      <c r="I202" s="10">
        <f t="shared" si="66"/>
        <v>2.9659090909090913</v>
      </c>
      <c r="J202" s="11">
        <f t="shared" si="67"/>
        <v>2.196193265007329E-2</v>
      </c>
      <c r="K202" s="12">
        <f t="shared" si="68"/>
        <v>62.044499999999999</v>
      </c>
      <c r="L202" s="10">
        <f t="shared" si="69"/>
        <v>5.7630804447351212</v>
      </c>
      <c r="M202" s="11">
        <f t="shared" si="70"/>
        <v>-4.4079469382409919E-2</v>
      </c>
      <c r="N202" s="15">
        <v>13.24</v>
      </c>
      <c r="O202" s="10">
        <f t="shared" si="79"/>
        <v>8.4571428571428573</v>
      </c>
      <c r="P202" s="11">
        <f t="shared" si="71"/>
        <v>3.5993740219092407E-2</v>
      </c>
      <c r="Q202" s="12">
        <v>11.82</v>
      </c>
      <c r="R202" s="10">
        <f t="shared" si="80"/>
        <v>4.4976744186046513</v>
      </c>
      <c r="S202" s="11">
        <f t="shared" si="72"/>
        <v>4.973357015985802E-2</v>
      </c>
      <c r="T202" s="15">
        <v>10.25</v>
      </c>
      <c r="U202" s="10">
        <f t="shared" si="81"/>
        <v>0.52303120356612176</v>
      </c>
      <c r="V202" s="11">
        <f t="shared" si="73"/>
        <v>-6.9028156221616732E-2</v>
      </c>
      <c r="W202" s="12">
        <f t="shared" si="74"/>
        <v>52.945999999999998</v>
      </c>
      <c r="X202" s="10">
        <f t="shared" si="82"/>
        <v>6.1839891451831752</v>
      </c>
      <c r="Y202" s="11">
        <f t="shared" si="75"/>
        <v>-2.2793968365294237E-2</v>
      </c>
      <c r="Z202" s="12">
        <f t="shared" si="76"/>
        <v>47.769600000000011</v>
      </c>
      <c r="AA202" s="10">
        <f t="shared" si="83"/>
        <v>5.4410765330888307</v>
      </c>
      <c r="AB202" s="11">
        <f t="shared" si="77"/>
        <v>-4.2203931868991074E-2</v>
      </c>
    </row>
    <row r="203" spans="1:28" x14ac:dyDescent="0.3">
      <c r="A203" s="8">
        <v>37287</v>
      </c>
      <c r="B203" s="15">
        <v>94.9</v>
      </c>
      <c r="C203" s="10">
        <f t="shared" si="63"/>
        <v>6.2776073619631907</v>
      </c>
      <c r="D203" s="11">
        <f t="shared" si="64"/>
        <v>-9.1257301541702529E-2</v>
      </c>
      <c r="E203" s="12">
        <v>37.71</v>
      </c>
      <c r="F203" s="10">
        <f t="shared" si="78"/>
        <v>4.7136363636363638</v>
      </c>
      <c r="G203" s="11">
        <f t="shared" si="65"/>
        <v>-0.17807323452484747</v>
      </c>
      <c r="H203" s="13">
        <v>7.03</v>
      </c>
      <c r="I203" s="10">
        <f t="shared" si="66"/>
        <v>2.9943181818181821</v>
      </c>
      <c r="J203" s="11">
        <f t="shared" si="67"/>
        <v>-3.3012379642365808E-2</v>
      </c>
      <c r="K203" s="12">
        <f t="shared" si="68"/>
        <v>63.028500000000008</v>
      </c>
      <c r="L203" s="10">
        <f t="shared" si="69"/>
        <v>5.8703400915631141</v>
      </c>
      <c r="M203" s="11">
        <f t="shared" si="70"/>
        <v>-0.1042061952373845</v>
      </c>
      <c r="N203" s="15">
        <v>13.34</v>
      </c>
      <c r="O203" s="10">
        <f t="shared" si="79"/>
        <v>8.5285714285714285</v>
      </c>
      <c r="P203" s="11">
        <f t="shared" si="71"/>
        <v>2.2539444027047661E-3</v>
      </c>
      <c r="Q203" s="12">
        <v>12.31</v>
      </c>
      <c r="R203" s="10">
        <f t="shared" si="80"/>
        <v>4.7255813953488373</v>
      </c>
      <c r="S203" s="11">
        <f t="shared" si="72"/>
        <v>3.4453781512605142E-2</v>
      </c>
      <c r="T203" s="15">
        <v>10.3</v>
      </c>
      <c r="U203" s="10">
        <f t="shared" si="81"/>
        <v>0.53046062407132255</v>
      </c>
      <c r="V203" s="11">
        <f t="shared" si="73"/>
        <v>-9.8073555166374726E-2</v>
      </c>
      <c r="W203" s="12">
        <f t="shared" si="74"/>
        <v>53.914000000000009</v>
      </c>
      <c r="X203" s="10">
        <f t="shared" si="82"/>
        <v>6.3153324287652666</v>
      </c>
      <c r="Y203" s="11">
        <f t="shared" si="75"/>
        <v>-7.9777428825015373E-2</v>
      </c>
      <c r="Z203" s="12">
        <f t="shared" si="76"/>
        <v>48.516200000000005</v>
      </c>
      <c r="AA203" s="10">
        <f t="shared" si="83"/>
        <v>5.5417453211800867</v>
      </c>
      <c r="AB203" s="11">
        <f t="shared" si="77"/>
        <v>-0.10079918746802885</v>
      </c>
    </row>
    <row r="204" spans="1:28" x14ac:dyDescent="0.3">
      <c r="A204" s="8">
        <v>37256</v>
      </c>
      <c r="B204" s="15">
        <v>93.99</v>
      </c>
      <c r="C204" s="10">
        <f t="shared" si="63"/>
        <v>6.2078220858895703</v>
      </c>
      <c r="D204" s="11">
        <f t="shared" si="64"/>
        <v>-7.1703703703703714E-2</v>
      </c>
      <c r="E204" s="12">
        <v>38.19</v>
      </c>
      <c r="F204" s="10">
        <f t="shared" si="78"/>
        <v>4.7863636363636362</v>
      </c>
      <c r="G204" s="11">
        <f t="shared" si="65"/>
        <v>-0.16761115954664352</v>
      </c>
      <c r="H204" s="13">
        <v>6.55</v>
      </c>
      <c r="I204" s="10">
        <f t="shared" si="66"/>
        <v>2.7215909090909092</v>
      </c>
      <c r="J204" s="11">
        <f t="shared" si="67"/>
        <v>3.9682539682539764E-2</v>
      </c>
      <c r="K204" s="12">
        <f t="shared" si="68"/>
        <v>62.552</v>
      </c>
      <c r="L204" s="10">
        <f t="shared" si="69"/>
        <v>5.8183998255940708</v>
      </c>
      <c r="M204" s="11">
        <f t="shared" si="70"/>
        <v>-8.573098987832084E-2</v>
      </c>
      <c r="N204" s="15">
        <v>13.15</v>
      </c>
      <c r="O204" s="10">
        <f t="shared" si="79"/>
        <v>8.3928571428571441</v>
      </c>
      <c r="P204" s="11">
        <f t="shared" si="71"/>
        <v>-6.046863189720364E-3</v>
      </c>
      <c r="Q204" s="12">
        <v>12.03</v>
      </c>
      <c r="R204" s="10">
        <f t="shared" si="80"/>
        <v>4.5953488372093023</v>
      </c>
      <c r="S204" s="11">
        <f t="shared" si="72"/>
        <v>6.9333333333333247E-2</v>
      </c>
      <c r="T204" s="15">
        <v>10.1</v>
      </c>
      <c r="U204" s="10">
        <f t="shared" si="81"/>
        <v>0.50074294205051983</v>
      </c>
      <c r="V204" s="11">
        <f t="shared" si="73"/>
        <v>-5.0751879699248215E-2</v>
      </c>
      <c r="W204" s="12">
        <f t="shared" si="74"/>
        <v>53.345999999999997</v>
      </c>
      <c r="X204" s="10">
        <f t="shared" si="82"/>
        <v>6.2382632293080054</v>
      </c>
      <c r="Y204" s="11">
        <f t="shared" si="75"/>
        <v>-6.1536837660966959E-2</v>
      </c>
      <c r="Z204" s="12">
        <f t="shared" si="76"/>
        <v>48.115400000000008</v>
      </c>
      <c r="AA204" s="10">
        <f t="shared" si="83"/>
        <v>5.4877029286446257</v>
      </c>
      <c r="AB204" s="11">
        <f t="shared" si="77"/>
        <v>-8.2250570310294369E-2</v>
      </c>
    </row>
    <row r="205" spans="1:28" x14ac:dyDescent="0.3">
      <c r="A205" s="8">
        <v>37225</v>
      </c>
      <c r="B205" s="15">
        <v>91.03</v>
      </c>
      <c r="C205" s="10">
        <f t="shared" si="63"/>
        <v>5.9808282208588963</v>
      </c>
      <c r="D205" s="11">
        <f t="shared" si="64"/>
        <v>-0.15234193127851758</v>
      </c>
      <c r="E205" s="12">
        <v>36.200000000000003</v>
      </c>
      <c r="F205" s="10">
        <f t="shared" si="78"/>
        <v>4.4848484848484853</v>
      </c>
      <c r="G205" s="11">
        <f t="shared" si="65"/>
        <v>-0.21270117442366232</v>
      </c>
      <c r="H205" s="13">
        <v>5.93</v>
      </c>
      <c r="I205" s="10">
        <f t="shared" si="66"/>
        <v>2.3693181818181817</v>
      </c>
      <c r="J205" s="11">
        <f t="shared" si="67"/>
        <v>-0.12536873156342188</v>
      </c>
      <c r="K205" s="12">
        <f t="shared" si="68"/>
        <v>60.302500000000002</v>
      </c>
      <c r="L205" s="10">
        <f t="shared" si="69"/>
        <v>5.5731959886636151</v>
      </c>
      <c r="M205" s="11">
        <f t="shared" si="70"/>
        <v>-0.16148118277700907</v>
      </c>
      <c r="N205" s="15">
        <v>12.44</v>
      </c>
      <c r="O205" s="10">
        <f t="shared" si="79"/>
        <v>7.8857142857142861</v>
      </c>
      <c r="P205" s="11">
        <f t="shared" si="71"/>
        <v>-5.6861258529188774E-2</v>
      </c>
      <c r="Q205" s="12">
        <v>11.26</v>
      </c>
      <c r="R205" s="10">
        <f t="shared" si="80"/>
        <v>4.2372093023255815</v>
      </c>
      <c r="S205" s="11">
        <f t="shared" si="72"/>
        <v>4.460303300624302E-3</v>
      </c>
      <c r="T205" s="15">
        <v>9.83</v>
      </c>
      <c r="U205" s="10">
        <f t="shared" si="81"/>
        <v>0.46062407132243677</v>
      </c>
      <c r="V205" s="11">
        <f t="shared" si="73"/>
        <v>-0.10555050045495906</v>
      </c>
      <c r="W205" s="12">
        <f t="shared" si="74"/>
        <v>51.499000000000002</v>
      </c>
      <c r="X205" s="10">
        <f t="shared" si="82"/>
        <v>5.9876526458616022</v>
      </c>
      <c r="Y205" s="11">
        <f t="shared" si="75"/>
        <v>-0.14016429024610133</v>
      </c>
      <c r="Z205" s="12">
        <f t="shared" si="76"/>
        <v>46.3127</v>
      </c>
      <c r="AA205" s="10">
        <f t="shared" si="83"/>
        <v>5.2446335149128949</v>
      </c>
      <c r="AB205" s="11">
        <f t="shared" si="77"/>
        <v>-0.157233791662724</v>
      </c>
    </row>
    <row r="206" spans="1:28" x14ac:dyDescent="0.3">
      <c r="A206" s="8">
        <v>37195</v>
      </c>
      <c r="B206" s="15">
        <v>85.82</v>
      </c>
      <c r="C206" s="10">
        <f t="shared" si="63"/>
        <v>5.5812883435582821</v>
      </c>
      <c r="D206" s="11">
        <f t="shared" si="64"/>
        <v>-0.28051643192488274</v>
      </c>
      <c r="E206" s="12">
        <v>35.869999999999997</v>
      </c>
      <c r="F206" s="10">
        <f t="shared" si="78"/>
        <v>4.4348484848484846</v>
      </c>
      <c r="G206" s="11">
        <f t="shared" si="65"/>
        <v>-0.26870540265035681</v>
      </c>
      <c r="H206" s="13">
        <v>5.37</v>
      </c>
      <c r="I206" s="10">
        <f t="shared" si="66"/>
        <v>2.0511363636363638</v>
      </c>
      <c r="J206" s="11">
        <f t="shared" si="67"/>
        <v>-0.2877984084880636</v>
      </c>
      <c r="K206" s="12">
        <f t="shared" si="68"/>
        <v>57.2425</v>
      </c>
      <c r="L206" s="10">
        <f t="shared" si="69"/>
        <v>5.2396446479180296</v>
      </c>
      <c r="M206" s="11">
        <f t="shared" si="70"/>
        <v>-0.27883010286678966</v>
      </c>
      <c r="N206" s="15">
        <v>11.38</v>
      </c>
      <c r="O206" s="10">
        <f t="shared" si="79"/>
        <v>7.1285714285714299</v>
      </c>
      <c r="P206" s="11">
        <f t="shared" si="71"/>
        <v>-0.23418573351278593</v>
      </c>
      <c r="Q206" s="12">
        <v>10.42</v>
      </c>
      <c r="R206" s="10">
        <f t="shared" si="80"/>
        <v>3.8465116279069766</v>
      </c>
      <c r="S206" s="11">
        <f t="shared" si="72"/>
        <v>-0.18973561430793151</v>
      </c>
      <c r="T206" s="15">
        <v>9.07</v>
      </c>
      <c r="U206" s="10">
        <f t="shared" si="81"/>
        <v>0.34769687964338769</v>
      </c>
      <c r="V206" s="11">
        <f t="shared" si="73"/>
        <v>-0.21267361111111105</v>
      </c>
      <c r="W206" s="12">
        <f t="shared" si="74"/>
        <v>48.408000000000001</v>
      </c>
      <c r="X206" s="10">
        <f t="shared" si="82"/>
        <v>5.5682496607869751</v>
      </c>
      <c r="Y206" s="11">
        <f t="shared" si="75"/>
        <v>-0.27391630418479074</v>
      </c>
      <c r="Z206" s="12">
        <f t="shared" si="76"/>
        <v>43.9114</v>
      </c>
      <c r="AA206" s="10">
        <f t="shared" si="83"/>
        <v>4.9208510867806474</v>
      </c>
      <c r="AB206" s="11">
        <f t="shared" si="77"/>
        <v>-0.27583636501565056</v>
      </c>
    </row>
    <row r="207" spans="1:28" x14ac:dyDescent="0.3">
      <c r="A207" s="8">
        <v>37162</v>
      </c>
      <c r="B207" s="15">
        <v>83.7</v>
      </c>
      <c r="C207" s="10">
        <f t="shared" si="63"/>
        <v>5.4187116564417188</v>
      </c>
      <c r="D207" s="11">
        <f t="shared" si="64"/>
        <v>-0.27007935815819306</v>
      </c>
      <c r="E207" s="12">
        <v>34.090000000000003</v>
      </c>
      <c r="F207" s="10">
        <f t="shared" si="78"/>
        <v>4.1651515151515159</v>
      </c>
      <c r="G207" s="11">
        <f t="shared" si="65"/>
        <v>-0.2845750262329485</v>
      </c>
      <c r="H207" s="13">
        <v>5.05</v>
      </c>
      <c r="I207" s="10">
        <f t="shared" si="66"/>
        <v>1.8693181818181817</v>
      </c>
      <c r="J207" s="11">
        <f t="shared" si="67"/>
        <v>-0.36477987421383651</v>
      </c>
      <c r="K207" s="12">
        <f t="shared" si="68"/>
        <v>55.567500000000003</v>
      </c>
      <c r="L207" s="10">
        <f t="shared" si="69"/>
        <v>5.0570634401569663</v>
      </c>
      <c r="M207" s="11">
        <f t="shared" si="70"/>
        <v>-0.27430097556516186</v>
      </c>
      <c r="N207" s="15">
        <v>10.87</v>
      </c>
      <c r="O207" s="10">
        <f t="shared" si="79"/>
        <v>6.7642857142857142</v>
      </c>
      <c r="P207" s="11">
        <f t="shared" si="71"/>
        <v>-0.24982746721877158</v>
      </c>
      <c r="Q207" s="12">
        <v>9.74</v>
      </c>
      <c r="R207" s="10">
        <f t="shared" si="80"/>
        <v>3.5302325581395353</v>
      </c>
      <c r="S207" s="11">
        <f t="shared" si="72"/>
        <v>-0.24845679012345678</v>
      </c>
      <c r="T207" s="15">
        <v>8.4600000000000009</v>
      </c>
      <c r="U207" s="10">
        <f t="shared" si="81"/>
        <v>0.25705794947994054</v>
      </c>
      <c r="V207" s="11">
        <f t="shared" si="73"/>
        <v>-0.27068965517241372</v>
      </c>
      <c r="W207" s="12">
        <f t="shared" si="74"/>
        <v>47.059000000000005</v>
      </c>
      <c r="X207" s="10">
        <f t="shared" si="82"/>
        <v>5.3852103120759853</v>
      </c>
      <c r="Y207" s="11">
        <f t="shared" si="75"/>
        <v>-0.26783769486884268</v>
      </c>
      <c r="Z207" s="12">
        <f t="shared" si="76"/>
        <v>42.5413</v>
      </c>
      <c r="AA207" s="10">
        <f t="shared" si="83"/>
        <v>4.7361118602017145</v>
      </c>
      <c r="AB207" s="11">
        <f t="shared" si="77"/>
        <v>-0.27427455261945788</v>
      </c>
    </row>
    <row r="208" spans="1:28" x14ac:dyDescent="0.3">
      <c r="A208" s="8">
        <v>37134</v>
      </c>
      <c r="B208" s="15">
        <v>89.65</v>
      </c>
      <c r="C208" s="10">
        <f t="shared" si="63"/>
        <v>5.8750000000000009</v>
      </c>
      <c r="D208" s="11">
        <f t="shared" si="64"/>
        <v>-0.25521309296336292</v>
      </c>
      <c r="E208" s="12">
        <v>38.090000000000003</v>
      </c>
      <c r="F208" s="10">
        <f t="shared" si="78"/>
        <v>4.7712121212121223</v>
      </c>
      <c r="G208" s="11">
        <f t="shared" si="65"/>
        <v>-0.2334473737170456</v>
      </c>
      <c r="H208" s="13">
        <v>5.92</v>
      </c>
      <c r="I208" s="10">
        <f t="shared" si="66"/>
        <v>2.3636363636363638</v>
      </c>
      <c r="J208" s="11">
        <f t="shared" si="67"/>
        <v>-0.32187857961053845</v>
      </c>
      <c r="K208" s="12">
        <f t="shared" si="68"/>
        <v>60.014000000000003</v>
      </c>
      <c r="L208" s="10">
        <f t="shared" si="69"/>
        <v>5.5417484194462618</v>
      </c>
      <c r="M208" s="11">
        <f t="shared" si="70"/>
        <v>-0.25329716816801873</v>
      </c>
      <c r="N208" s="15">
        <v>12.31</v>
      </c>
      <c r="O208" s="10">
        <f t="shared" si="79"/>
        <v>7.7928571428571445</v>
      </c>
      <c r="P208" s="11">
        <f t="shared" si="71"/>
        <v>-0.15857826384142171</v>
      </c>
      <c r="Q208" s="12">
        <v>11.26</v>
      </c>
      <c r="R208" s="10">
        <f t="shared" si="80"/>
        <v>4.2372093023255815</v>
      </c>
      <c r="S208" s="11">
        <f t="shared" si="72"/>
        <v>-0.15274642588412335</v>
      </c>
      <c r="T208" s="15">
        <v>10.130000000000001</v>
      </c>
      <c r="U208" s="10">
        <f t="shared" si="81"/>
        <v>0.5052005943536404</v>
      </c>
      <c r="V208" s="11">
        <f t="shared" si="73"/>
        <v>-0.14370245139475901</v>
      </c>
      <c r="W208" s="12">
        <f t="shared" si="74"/>
        <v>50.77</v>
      </c>
      <c r="X208" s="10">
        <f t="shared" si="82"/>
        <v>5.8887381275440989</v>
      </c>
      <c r="Y208" s="11">
        <f t="shared" si="75"/>
        <v>-0.24485364112327457</v>
      </c>
      <c r="Z208" s="12">
        <f t="shared" si="76"/>
        <v>46.156800000000004</v>
      </c>
      <c r="AA208" s="10">
        <f t="shared" si="83"/>
        <v>5.2236125343832587</v>
      </c>
      <c r="AB208" s="11">
        <f t="shared" si="77"/>
        <v>-0.24889914437562866</v>
      </c>
    </row>
    <row r="209" spans="1:28" x14ac:dyDescent="0.3">
      <c r="A209" s="8">
        <v>37103</v>
      </c>
      <c r="B209" s="15">
        <v>100.17</v>
      </c>
      <c r="C209" s="10">
        <f t="shared" si="63"/>
        <v>6.6817484662576696</v>
      </c>
      <c r="D209" s="11">
        <f t="shared" si="64"/>
        <v>-8.084052119654983E-2</v>
      </c>
      <c r="E209" s="12">
        <v>40.799999999999997</v>
      </c>
      <c r="F209" s="10">
        <f t="shared" si="78"/>
        <v>5.1818181818181817</v>
      </c>
      <c r="G209" s="11">
        <f t="shared" si="65"/>
        <v>-0.14769166492584085</v>
      </c>
      <c r="H209" s="13">
        <v>6.3</v>
      </c>
      <c r="I209" s="10">
        <f t="shared" si="66"/>
        <v>2.5795454545454546</v>
      </c>
      <c r="J209" s="11">
        <f t="shared" si="67"/>
        <v>-0.23821039903264807</v>
      </c>
      <c r="K209" s="12">
        <f t="shared" si="68"/>
        <v>66.553500000000014</v>
      </c>
      <c r="L209" s="10">
        <f t="shared" si="69"/>
        <v>6.2545781556572946</v>
      </c>
      <c r="M209" s="11">
        <f t="shared" si="70"/>
        <v>-9.5254926217195224E-2</v>
      </c>
      <c r="N209" s="15">
        <v>13.34</v>
      </c>
      <c r="O209" s="10">
        <f t="shared" si="79"/>
        <v>8.5285714285714285</v>
      </c>
      <c r="P209" s="11">
        <f t="shared" si="71"/>
        <v>4.3818466353677588E-2</v>
      </c>
      <c r="Q209" s="12">
        <v>12.13</v>
      </c>
      <c r="R209" s="10">
        <f t="shared" si="80"/>
        <v>4.64186046511628</v>
      </c>
      <c r="S209" s="11">
        <f t="shared" si="72"/>
        <v>2.3628691983122563E-2</v>
      </c>
      <c r="T209" s="15">
        <v>10.49</v>
      </c>
      <c r="U209" s="10">
        <f t="shared" si="81"/>
        <v>0.55869242199108471</v>
      </c>
      <c r="V209" s="11">
        <f t="shared" si="73"/>
        <v>-7.085916740478293E-2</v>
      </c>
      <c r="W209" s="12">
        <f t="shared" si="74"/>
        <v>56.513000000000005</v>
      </c>
      <c r="X209" s="10">
        <f t="shared" si="82"/>
        <v>6.667978290366352</v>
      </c>
      <c r="Y209" s="11">
        <f t="shared" si="75"/>
        <v>-6.8886545622301898E-2</v>
      </c>
      <c r="Z209" s="12">
        <f t="shared" si="76"/>
        <v>51.0441</v>
      </c>
      <c r="AA209" s="10">
        <f t="shared" si="83"/>
        <v>5.8825980259964394</v>
      </c>
      <c r="AB209" s="11">
        <f t="shared" si="77"/>
        <v>-9.2852522179253882E-2</v>
      </c>
    </row>
    <row r="210" spans="1:28" x14ac:dyDescent="0.3">
      <c r="A210" s="8">
        <v>37071</v>
      </c>
      <c r="B210" s="15">
        <v>103.31</v>
      </c>
      <c r="C210" s="10">
        <f t="shared" si="63"/>
        <v>6.9225460122699394</v>
      </c>
      <c r="D210" s="11">
        <f t="shared" si="64"/>
        <v>-3.8261031465276485E-2</v>
      </c>
      <c r="E210" s="12">
        <v>42.12</v>
      </c>
      <c r="F210" s="10">
        <f t="shared" si="78"/>
        <v>5.3818181818181818</v>
      </c>
      <c r="G210" s="11">
        <f t="shared" si="65"/>
        <v>-0.10989010989010994</v>
      </c>
      <c r="H210" s="13">
        <v>6.94</v>
      </c>
      <c r="I210" s="10">
        <f t="shared" si="66"/>
        <v>2.9431818181818183</v>
      </c>
      <c r="J210" s="11">
        <f t="shared" si="67"/>
        <v>-0.17380952380952375</v>
      </c>
      <c r="K210" s="12">
        <f t="shared" si="68"/>
        <v>68.738500000000002</v>
      </c>
      <c r="L210" s="10">
        <f t="shared" si="69"/>
        <v>6.4927512535426208</v>
      </c>
      <c r="M210" s="11">
        <f t="shared" si="70"/>
        <v>-5.3071317380942618E-2</v>
      </c>
      <c r="N210" s="15">
        <v>14.1</v>
      </c>
      <c r="O210" s="10">
        <f t="shared" si="79"/>
        <v>9.0714285714285712</v>
      </c>
      <c r="P210" s="11">
        <f t="shared" si="71"/>
        <v>0.12261146496815289</v>
      </c>
      <c r="Q210" s="12">
        <v>13.25</v>
      </c>
      <c r="R210" s="10">
        <f t="shared" si="80"/>
        <v>5.1627906976744189</v>
      </c>
      <c r="S210" s="11">
        <f t="shared" si="72"/>
        <v>0.11157718120805371</v>
      </c>
      <c r="T210" s="15">
        <v>11.01</v>
      </c>
      <c r="U210" s="10">
        <f t="shared" si="81"/>
        <v>0.63595839524517084</v>
      </c>
      <c r="V210" s="11">
        <f t="shared" si="73"/>
        <v>9.0909090909097046E-4</v>
      </c>
      <c r="W210" s="12">
        <f t="shared" si="74"/>
        <v>58.534999999999997</v>
      </c>
      <c r="X210" s="10">
        <f t="shared" si="82"/>
        <v>6.9423337856173681</v>
      </c>
      <c r="Y210" s="11">
        <f t="shared" si="75"/>
        <v>-2.2167652266880555E-2</v>
      </c>
      <c r="Z210" s="12">
        <f t="shared" si="76"/>
        <v>52.827500000000001</v>
      </c>
      <c r="AA210" s="10">
        <f t="shared" si="83"/>
        <v>6.1230650989698496</v>
      </c>
      <c r="AB210" s="11">
        <f t="shared" si="77"/>
        <v>-4.8896898641422659E-2</v>
      </c>
    </row>
    <row r="211" spans="1:28" x14ac:dyDescent="0.3">
      <c r="A211" s="8">
        <v>37042</v>
      </c>
      <c r="B211" s="15">
        <v>105.6</v>
      </c>
      <c r="C211" s="10">
        <f t="shared" si="63"/>
        <v>7.0981595092024534</v>
      </c>
      <c r="D211" s="11">
        <f t="shared" si="64"/>
        <v>-1.4925373134328401E-2</v>
      </c>
      <c r="E211" s="12">
        <v>43.69</v>
      </c>
      <c r="F211" s="10">
        <f t="shared" si="78"/>
        <v>5.6196969696969701</v>
      </c>
      <c r="G211" s="11">
        <f t="shared" si="65"/>
        <v>-8.5217755443886101E-2</v>
      </c>
      <c r="H211" s="13">
        <v>7.02</v>
      </c>
      <c r="I211" s="10">
        <f t="shared" si="66"/>
        <v>2.9886363636363633</v>
      </c>
      <c r="J211" s="11">
        <f t="shared" si="67"/>
        <v>-0.15625000000000011</v>
      </c>
      <c r="K211" s="12">
        <f t="shared" si="68"/>
        <v>70.406499999999994</v>
      </c>
      <c r="L211" s="10">
        <f t="shared" si="69"/>
        <v>6.6745694353608025</v>
      </c>
      <c r="M211" s="11">
        <f t="shared" si="70"/>
        <v>-2.9732374180034382E-2</v>
      </c>
      <c r="N211" s="15">
        <v>14.46</v>
      </c>
      <c r="O211" s="10">
        <f t="shared" si="79"/>
        <v>9.3285714285714292</v>
      </c>
      <c r="P211" s="11">
        <f t="shared" si="71"/>
        <v>0.17085020242914983</v>
      </c>
      <c r="Q211" s="12">
        <v>12.88</v>
      </c>
      <c r="R211" s="10">
        <f t="shared" si="80"/>
        <v>4.9906976744186053</v>
      </c>
      <c r="S211" s="11">
        <f t="shared" si="72"/>
        <v>0.15515695067264579</v>
      </c>
      <c r="T211" s="15">
        <v>11.57</v>
      </c>
      <c r="U211" s="10">
        <f t="shared" si="81"/>
        <v>0.71916790490341742</v>
      </c>
      <c r="V211" s="11">
        <f t="shared" si="73"/>
        <v>6.734317343173446E-2</v>
      </c>
      <c r="W211" s="12">
        <f t="shared" si="74"/>
        <v>59.713999999999999</v>
      </c>
      <c r="X211" s="10">
        <f t="shared" si="82"/>
        <v>7.1023066485753059</v>
      </c>
      <c r="Y211" s="11">
        <f t="shared" si="75"/>
        <v>3.0066347526664927E-3</v>
      </c>
      <c r="Z211" s="12">
        <f t="shared" si="76"/>
        <v>54.094399999999993</v>
      </c>
      <c r="AA211" s="10">
        <f t="shared" si="83"/>
        <v>6.2938892184887525</v>
      </c>
      <c r="AB211" s="11">
        <f t="shared" si="77"/>
        <v>-2.4533449704174037E-2</v>
      </c>
    </row>
    <row r="212" spans="1:28" x14ac:dyDescent="0.3">
      <c r="A212" s="8">
        <v>37011</v>
      </c>
      <c r="B212" s="15">
        <v>100.79</v>
      </c>
      <c r="C212" s="10">
        <f t="shared" si="63"/>
        <v>6.7292944785276081</v>
      </c>
      <c r="D212" s="11">
        <f t="shared" si="64"/>
        <v>-8.9438973710362246E-2</v>
      </c>
      <c r="E212" s="12">
        <v>43.49</v>
      </c>
      <c r="F212" s="10">
        <f t="shared" si="78"/>
        <v>5.5893939393939398</v>
      </c>
      <c r="G212" s="11">
        <f t="shared" si="65"/>
        <v>-0.11927906034831914</v>
      </c>
      <c r="H212" s="13">
        <v>6.63</v>
      </c>
      <c r="I212" s="10">
        <f t="shared" si="66"/>
        <v>2.7670454545454546</v>
      </c>
      <c r="J212" s="11">
        <f t="shared" si="67"/>
        <v>-0.2674033149171271</v>
      </c>
      <c r="K212" s="12">
        <f t="shared" si="68"/>
        <v>67.632999999999996</v>
      </c>
      <c r="L212" s="10">
        <f t="shared" si="69"/>
        <v>6.3722476564203179</v>
      </c>
      <c r="M212" s="11">
        <f t="shared" si="70"/>
        <v>-9.8641291672497466E-2</v>
      </c>
      <c r="N212" s="15">
        <v>13.46</v>
      </c>
      <c r="O212" s="10">
        <f t="shared" si="79"/>
        <v>8.6142857142857157</v>
      </c>
      <c r="P212" s="11">
        <f t="shared" si="71"/>
        <v>3.2208588957055362E-2</v>
      </c>
      <c r="Q212" s="12">
        <v>11.97</v>
      </c>
      <c r="R212" s="10">
        <f t="shared" si="80"/>
        <v>4.5674418604651166</v>
      </c>
      <c r="S212" s="11">
        <f t="shared" si="72"/>
        <v>-1.8047579983592965E-2</v>
      </c>
      <c r="T212" s="15">
        <v>11.1</v>
      </c>
      <c r="U212" s="10">
        <f t="shared" si="81"/>
        <v>0.64933135215453186</v>
      </c>
      <c r="V212" s="11">
        <f t="shared" si="73"/>
        <v>-4.484304932735439E-3</v>
      </c>
      <c r="W212" s="12">
        <f t="shared" si="74"/>
        <v>56.827000000000005</v>
      </c>
      <c r="X212" s="10">
        <f t="shared" si="82"/>
        <v>6.7105834464043435</v>
      </c>
      <c r="Y212" s="11">
        <f t="shared" si="75"/>
        <v>-7.8904287219385583E-2</v>
      </c>
      <c r="Z212" s="12">
        <f t="shared" si="76"/>
        <v>51.927700000000002</v>
      </c>
      <c r="AA212" s="10">
        <f t="shared" si="83"/>
        <v>6.0017393883825028</v>
      </c>
      <c r="AB212" s="11">
        <f t="shared" si="77"/>
        <v>-9.5794640696093114E-2</v>
      </c>
    </row>
    <row r="213" spans="1:28" x14ac:dyDescent="0.3">
      <c r="A213" s="8">
        <v>36980</v>
      </c>
      <c r="B213" s="15">
        <v>94.64</v>
      </c>
      <c r="C213" s="10">
        <f t="shared" si="63"/>
        <v>6.257668711656442</v>
      </c>
      <c r="D213" s="11">
        <f t="shared" si="64"/>
        <v>-0.13791218801238847</v>
      </c>
      <c r="E213" s="12">
        <v>41.03</v>
      </c>
      <c r="F213" s="10">
        <f t="shared" si="78"/>
        <v>5.2166666666666668</v>
      </c>
      <c r="G213" s="11">
        <f t="shared" si="65"/>
        <v>-0.16282391348704339</v>
      </c>
      <c r="H213" s="13">
        <v>6.47</v>
      </c>
      <c r="I213" s="10">
        <f t="shared" si="66"/>
        <v>2.6761363636363633</v>
      </c>
      <c r="J213" s="11">
        <f t="shared" si="67"/>
        <v>-0.33709016393442626</v>
      </c>
      <c r="K213" s="12">
        <f t="shared" si="68"/>
        <v>63.603500000000004</v>
      </c>
      <c r="L213" s="10">
        <f t="shared" si="69"/>
        <v>5.9330172225855691</v>
      </c>
      <c r="M213" s="11">
        <f t="shared" si="70"/>
        <v>-0.14721754811721088</v>
      </c>
      <c r="N213" s="15">
        <v>12.54</v>
      </c>
      <c r="O213" s="10">
        <f t="shared" si="79"/>
        <v>7.9571428571428573</v>
      </c>
      <c r="P213" s="11">
        <f t="shared" si="71"/>
        <v>-3.834355828220859E-2</v>
      </c>
      <c r="Q213" s="12">
        <v>11.27</v>
      </c>
      <c r="R213" s="10">
        <f t="shared" si="80"/>
        <v>4.2418604651162788</v>
      </c>
      <c r="S213" s="11">
        <f t="shared" si="72"/>
        <v>-9.0395480225988756E-2</v>
      </c>
      <c r="T213" s="15">
        <v>10.57</v>
      </c>
      <c r="U213" s="10">
        <f t="shared" si="81"/>
        <v>0.57057949479940562</v>
      </c>
      <c r="V213" s="11">
        <f t="shared" si="73"/>
        <v>-6.4601769911504459E-2</v>
      </c>
      <c r="W213" s="12">
        <f t="shared" si="74"/>
        <v>53.335999999999999</v>
      </c>
      <c r="X213" s="10">
        <f t="shared" si="82"/>
        <v>6.2369063772048854</v>
      </c>
      <c r="Y213" s="11">
        <f t="shared" si="75"/>
        <v>-0.12963446475195828</v>
      </c>
      <c r="Z213" s="12">
        <f t="shared" si="76"/>
        <v>48.848600000000005</v>
      </c>
      <c r="AA213" s="10">
        <f t="shared" si="83"/>
        <v>5.5865649101990176</v>
      </c>
      <c r="AB213" s="11">
        <f t="shared" si="77"/>
        <v>-0.14545371847622235</v>
      </c>
    </row>
    <row r="214" spans="1:28" x14ac:dyDescent="0.3">
      <c r="A214" s="8">
        <v>36950</v>
      </c>
      <c r="B214" s="15">
        <v>96.19</v>
      </c>
      <c r="C214" s="10">
        <f t="shared" si="63"/>
        <v>6.3765337423312882</v>
      </c>
      <c r="D214" s="11">
        <f t="shared" si="64"/>
        <v>-3.3654812135824885E-2</v>
      </c>
      <c r="E214" s="12">
        <v>42.54</v>
      </c>
      <c r="F214" s="10">
        <f t="shared" si="78"/>
        <v>5.4454545454545453</v>
      </c>
      <c r="G214" s="11">
        <f t="shared" si="65"/>
        <v>-0.1155925155925156</v>
      </c>
      <c r="H214" s="13">
        <v>6.83</v>
      </c>
      <c r="I214" s="10">
        <f t="shared" si="66"/>
        <v>2.8806818181818183</v>
      </c>
      <c r="J214" s="11">
        <f t="shared" si="67"/>
        <v>-0.29587628865979376</v>
      </c>
      <c r="K214" s="12">
        <f t="shared" si="68"/>
        <v>64.905500000000004</v>
      </c>
      <c r="L214" s="10">
        <f t="shared" si="69"/>
        <v>6.0749400479616318</v>
      </c>
      <c r="M214" s="11">
        <f t="shared" si="70"/>
        <v>-5.5397892653393899E-2</v>
      </c>
      <c r="N214" s="15">
        <v>12.78</v>
      </c>
      <c r="O214" s="10">
        <f t="shared" si="79"/>
        <v>8.1285714285714281</v>
      </c>
      <c r="P214" s="11">
        <f t="shared" si="71"/>
        <v>3.9024390243902252E-2</v>
      </c>
      <c r="Q214" s="12">
        <v>11.26</v>
      </c>
      <c r="R214" s="10">
        <f t="shared" si="80"/>
        <v>4.2372093023255815</v>
      </c>
      <c r="S214" s="11">
        <f t="shared" si="72"/>
        <v>-0.14437689969604861</v>
      </c>
      <c r="T214" s="15">
        <v>11.01</v>
      </c>
      <c r="U214" s="10">
        <f t="shared" si="81"/>
        <v>0.63595839524517084</v>
      </c>
      <c r="V214" s="11">
        <f t="shared" si="73"/>
        <v>-2.738515901060079E-2</v>
      </c>
      <c r="W214" s="12">
        <f t="shared" si="74"/>
        <v>54.181000000000004</v>
      </c>
      <c r="X214" s="10">
        <f t="shared" si="82"/>
        <v>6.35156037991859</v>
      </c>
      <c r="Y214" s="11">
        <f t="shared" si="75"/>
        <v>-3.4069029451615052E-2</v>
      </c>
      <c r="Z214" s="12">
        <f t="shared" si="76"/>
        <v>49.874500000000005</v>
      </c>
      <c r="AA214" s="10">
        <f t="shared" si="83"/>
        <v>5.7248934793161101</v>
      </c>
      <c r="AB214" s="11">
        <f t="shared" si="77"/>
        <v>-5.8196931815606923E-2</v>
      </c>
    </row>
    <row r="215" spans="1:28" x14ac:dyDescent="0.3">
      <c r="A215" s="8">
        <v>36922</v>
      </c>
      <c r="B215" s="15">
        <v>104.43</v>
      </c>
      <c r="C215" s="10">
        <f t="shared" si="63"/>
        <v>7.0084355828220861</v>
      </c>
      <c r="D215" s="11">
        <f t="shared" si="64"/>
        <v>3.9414750671842524E-2</v>
      </c>
      <c r="E215" s="12">
        <v>45.88</v>
      </c>
      <c r="F215" s="10">
        <f t="shared" si="78"/>
        <v>5.9515151515151521</v>
      </c>
      <c r="G215" s="11">
        <f t="shared" si="65"/>
        <v>1.9329037991557607E-2</v>
      </c>
      <c r="H215" s="13">
        <v>7.27</v>
      </c>
      <c r="I215" s="10">
        <f t="shared" si="66"/>
        <v>3.1306818181818183</v>
      </c>
      <c r="J215" s="11">
        <f t="shared" si="67"/>
        <v>-0.23794549266247378</v>
      </c>
      <c r="K215" s="12">
        <f t="shared" si="68"/>
        <v>70.360500000000002</v>
      </c>
      <c r="L215" s="10">
        <f t="shared" si="69"/>
        <v>6.6695552648790066</v>
      </c>
      <c r="M215" s="11">
        <f t="shared" si="70"/>
        <v>2.8376620529384944E-2</v>
      </c>
      <c r="N215" s="15">
        <v>13.31</v>
      </c>
      <c r="O215" s="10">
        <f t="shared" si="79"/>
        <v>8.507142857142858</v>
      </c>
      <c r="P215" s="11">
        <f t="shared" si="71"/>
        <v>0.1778761061946903</v>
      </c>
      <c r="Q215" s="12">
        <v>11.9</v>
      </c>
      <c r="R215" s="10">
        <f t="shared" si="80"/>
        <v>4.5348837209302326</v>
      </c>
      <c r="S215" s="11">
        <f t="shared" si="72"/>
        <v>5.966162065894931E-2</v>
      </c>
      <c r="T215" s="15">
        <v>11.42</v>
      </c>
      <c r="U215" s="10">
        <f t="shared" si="81"/>
        <v>0.69687964338781572</v>
      </c>
      <c r="V215" s="11">
        <f t="shared" si="73"/>
        <v>7.0290534208059974E-2</v>
      </c>
      <c r="W215" s="12">
        <f t="shared" si="74"/>
        <v>58.588000000000008</v>
      </c>
      <c r="X215" s="10">
        <f t="shared" si="82"/>
        <v>6.9495251017639097</v>
      </c>
      <c r="Y215" s="11">
        <f t="shared" si="75"/>
        <v>4.8629879543949484E-2</v>
      </c>
      <c r="Z215" s="12">
        <f t="shared" si="76"/>
        <v>53.954800000000006</v>
      </c>
      <c r="AA215" s="10">
        <f t="shared" si="83"/>
        <v>6.275066069791273</v>
      </c>
      <c r="AB215" s="11">
        <f t="shared" si="77"/>
        <v>2.9194476607222075E-2</v>
      </c>
    </row>
    <row r="216" spans="1:28" x14ac:dyDescent="0.3">
      <c r="A216" s="8">
        <v>36889</v>
      </c>
      <c r="B216" s="15">
        <v>101.25</v>
      </c>
      <c r="C216" s="10">
        <f t="shared" si="63"/>
        <v>6.7645705521472399</v>
      </c>
      <c r="D216" s="11">
        <f t="shared" si="64"/>
        <v>-2.0129681602632288E-2</v>
      </c>
      <c r="E216" s="12">
        <v>45.88</v>
      </c>
      <c r="F216" s="10">
        <f t="shared" si="78"/>
        <v>5.9515151515151521</v>
      </c>
      <c r="G216" s="11">
        <f t="shared" si="65"/>
        <v>-2.4037438842799297E-2</v>
      </c>
      <c r="H216" s="13">
        <v>6.3</v>
      </c>
      <c r="I216" s="10">
        <f t="shared" si="66"/>
        <v>2.5795454545454546</v>
      </c>
      <c r="J216" s="11">
        <f t="shared" si="67"/>
        <v>-0.31670281995661609</v>
      </c>
      <c r="K216" s="12">
        <f t="shared" si="68"/>
        <v>68.417500000000018</v>
      </c>
      <c r="L216" s="10">
        <f t="shared" si="69"/>
        <v>6.4577610638761742</v>
      </c>
      <c r="M216" s="11">
        <f t="shared" si="70"/>
        <v>-2.8546884761742164E-2</v>
      </c>
      <c r="N216" s="15">
        <v>13.23</v>
      </c>
      <c r="O216" s="10">
        <f t="shared" si="79"/>
        <v>8.4500000000000011</v>
      </c>
      <c r="P216" s="11">
        <f t="shared" si="71"/>
        <v>0.1554585152838428</v>
      </c>
      <c r="Q216" s="12">
        <v>11.25</v>
      </c>
      <c r="R216" s="10">
        <f t="shared" si="80"/>
        <v>4.2325581395348841</v>
      </c>
      <c r="S216" s="11">
        <f t="shared" si="72"/>
        <v>2.0871143375680523E-2</v>
      </c>
      <c r="T216" s="15">
        <v>10.64</v>
      </c>
      <c r="U216" s="10">
        <f t="shared" si="81"/>
        <v>0.58098068350668641</v>
      </c>
      <c r="V216" s="11">
        <f t="shared" si="73"/>
        <v>5.555555555555558E-2</v>
      </c>
      <c r="W216" s="12">
        <f t="shared" si="74"/>
        <v>56.844000000000001</v>
      </c>
      <c r="X216" s="10">
        <f t="shared" si="82"/>
        <v>6.7128900949796479</v>
      </c>
      <c r="Y216" s="11">
        <f t="shared" si="75"/>
        <v>-8.0273628368002781E-3</v>
      </c>
      <c r="Z216" s="12">
        <f t="shared" si="76"/>
        <v>52.427599999999998</v>
      </c>
      <c r="AA216" s="10">
        <f t="shared" si="83"/>
        <v>6.0691440591122365</v>
      </c>
      <c r="AB216" s="11">
        <f t="shared" si="77"/>
        <v>-2.6254986887365162E-2</v>
      </c>
    </row>
    <row r="217" spans="1:28" x14ac:dyDescent="0.3">
      <c r="A217" s="8">
        <v>36860</v>
      </c>
      <c r="B217" s="15">
        <v>107.39</v>
      </c>
      <c r="C217" s="10">
        <f t="shared" si="63"/>
        <v>7.235429447852761</v>
      </c>
      <c r="D217" s="11">
        <f t="shared" si="64"/>
        <v>0.11227343345416885</v>
      </c>
      <c r="E217" s="12">
        <v>45.98</v>
      </c>
      <c r="F217" s="10">
        <f t="shared" si="78"/>
        <v>5.9666666666666668</v>
      </c>
      <c r="G217" s="11">
        <f t="shared" si="65"/>
        <v>7.4801309022907825E-2</v>
      </c>
      <c r="H217" s="13">
        <v>6.78</v>
      </c>
      <c r="I217" s="10">
        <f t="shared" si="66"/>
        <v>2.8522727272727275</v>
      </c>
      <c r="J217" s="11">
        <f t="shared" si="67"/>
        <v>-0.14068441064638781</v>
      </c>
      <c r="K217" s="12">
        <f t="shared" si="68"/>
        <v>71.915499999999994</v>
      </c>
      <c r="L217" s="10">
        <f t="shared" si="69"/>
        <v>6.8390560279049488</v>
      </c>
      <c r="M217" s="11">
        <f t="shared" si="70"/>
        <v>0.10003747581280442</v>
      </c>
      <c r="N217" s="15">
        <v>13.19</v>
      </c>
      <c r="O217" s="10">
        <f t="shared" si="79"/>
        <v>8.4214285714285708</v>
      </c>
      <c r="P217" s="11">
        <f t="shared" si="71"/>
        <v>0.27071290944123305</v>
      </c>
      <c r="Q217" s="12">
        <v>11.21</v>
      </c>
      <c r="R217" s="10">
        <f t="shared" si="80"/>
        <v>4.2139534883720939</v>
      </c>
      <c r="S217" s="11">
        <f t="shared" si="72"/>
        <v>0.13461538461538458</v>
      </c>
      <c r="T217" s="15">
        <v>10.99</v>
      </c>
      <c r="U217" s="10">
        <f t="shared" si="81"/>
        <v>0.63298662704309061</v>
      </c>
      <c r="V217" s="11">
        <f t="shared" si="73"/>
        <v>0.15441176470588247</v>
      </c>
      <c r="W217" s="12">
        <f t="shared" si="74"/>
        <v>59.893999999999998</v>
      </c>
      <c r="X217" s="10">
        <f t="shared" si="82"/>
        <v>7.1267299864314797</v>
      </c>
      <c r="Y217" s="11">
        <f t="shared" si="75"/>
        <v>0.12234610699896953</v>
      </c>
      <c r="Z217" s="12">
        <f t="shared" si="76"/>
        <v>54.953200000000002</v>
      </c>
      <c r="AA217" s="10">
        <f t="shared" si="83"/>
        <v>6.4096866404185313</v>
      </c>
      <c r="AB217" s="11">
        <f t="shared" si="77"/>
        <v>0.10156013526651408</v>
      </c>
    </row>
    <row r="218" spans="1:28" x14ac:dyDescent="0.3">
      <c r="A218" s="8">
        <v>36830</v>
      </c>
      <c r="B218" s="15">
        <v>119.28</v>
      </c>
      <c r="C218" s="10">
        <f t="shared" si="63"/>
        <v>8.1472392638036819</v>
      </c>
      <c r="D218" s="11">
        <f t="shared" si="64"/>
        <v>0.31597528684907328</v>
      </c>
      <c r="E218" s="12">
        <v>49.05</v>
      </c>
      <c r="F218" s="10">
        <f t="shared" si="78"/>
        <v>6.4318181818181817</v>
      </c>
      <c r="G218" s="11">
        <f t="shared" si="65"/>
        <v>0.23926225366346632</v>
      </c>
      <c r="H218" s="13">
        <v>7.54</v>
      </c>
      <c r="I218" s="10">
        <f t="shared" si="66"/>
        <v>3.2840909090909092</v>
      </c>
      <c r="J218" s="11">
        <f t="shared" si="67"/>
        <v>0.10072992700729944</v>
      </c>
      <c r="K218" s="12">
        <f t="shared" si="68"/>
        <v>79.374499999999998</v>
      </c>
      <c r="L218" s="10">
        <f t="shared" si="69"/>
        <v>7.6521146718988451</v>
      </c>
      <c r="M218" s="11">
        <f t="shared" si="70"/>
        <v>0.29873030417068902</v>
      </c>
      <c r="N218" s="15">
        <v>14.86</v>
      </c>
      <c r="O218" s="10">
        <f t="shared" si="79"/>
        <v>9.6142857142857139</v>
      </c>
      <c r="P218" s="11">
        <f t="shared" si="71"/>
        <v>0.5430944963655242</v>
      </c>
      <c r="Q218" s="12">
        <v>12.86</v>
      </c>
      <c r="R218" s="10">
        <f t="shared" si="80"/>
        <v>4.9813953488372089</v>
      </c>
      <c r="S218" s="11">
        <f t="shared" si="72"/>
        <v>0.44008958566629341</v>
      </c>
      <c r="T218" s="15">
        <v>11.52</v>
      </c>
      <c r="U218" s="10">
        <f t="shared" si="81"/>
        <v>0.71173848439821685</v>
      </c>
      <c r="V218" s="11">
        <f t="shared" si="73"/>
        <v>0.2785793562708101</v>
      </c>
      <c r="W218" s="12">
        <f t="shared" si="74"/>
        <v>66.67</v>
      </c>
      <c r="X218" s="10">
        <f t="shared" si="82"/>
        <v>8.0461329715061076</v>
      </c>
      <c r="Y218" s="11">
        <f t="shared" si="75"/>
        <v>0.33353335333533352</v>
      </c>
      <c r="Z218" s="12">
        <f t="shared" si="76"/>
        <v>60.637400000000014</v>
      </c>
      <c r="AA218" s="10">
        <f t="shared" si="83"/>
        <v>7.1761231864516475</v>
      </c>
      <c r="AB218" s="11">
        <f t="shared" si="77"/>
        <v>0.30182680066210543</v>
      </c>
    </row>
    <row r="219" spans="1:28" x14ac:dyDescent="0.3">
      <c r="A219" s="8">
        <v>36798</v>
      </c>
      <c r="B219" s="15">
        <v>114.67</v>
      </c>
      <c r="C219" s="10">
        <f t="shared" si="63"/>
        <v>7.7937116564417188</v>
      </c>
      <c r="D219" s="11">
        <f t="shared" si="64"/>
        <v>0.35688084250384566</v>
      </c>
      <c r="E219" s="12">
        <v>47.65</v>
      </c>
      <c r="F219" s="10">
        <f t="shared" si="78"/>
        <v>6.2196969696969697</v>
      </c>
      <c r="G219" s="11">
        <f t="shared" si="65"/>
        <v>0.26158326714323521</v>
      </c>
      <c r="H219" s="13">
        <v>7.95</v>
      </c>
      <c r="I219" s="10">
        <f t="shared" si="66"/>
        <v>3.517045454545455</v>
      </c>
      <c r="J219" s="11">
        <f t="shared" si="67"/>
        <v>0.19728915662650603</v>
      </c>
      <c r="K219" s="12">
        <f t="shared" si="68"/>
        <v>76.571000000000012</v>
      </c>
      <c r="L219" s="10">
        <f t="shared" si="69"/>
        <v>7.3465227817745813</v>
      </c>
      <c r="M219" s="11">
        <f t="shared" si="70"/>
        <v>0.33746135438682279</v>
      </c>
      <c r="N219" s="15">
        <v>14.49</v>
      </c>
      <c r="O219" s="10">
        <f t="shared" si="79"/>
        <v>9.3500000000000014</v>
      </c>
      <c r="P219" s="11">
        <f t="shared" si="71"/>
        <v>0.59230769230769242</v>
      </c>
      <c r="Q219" s="12">
        <v>12.96</v>
      </c>
      <c r="R219" s="10">
        <f t="shared" si="80"/>
        <v>5.0279069767441866</v>
      </c>
      <c r="S219" s="11">
        <f t="shared" si="72"/>
        <v>0.4744027303754268</v>
      </c>
      <c r="T219" s="15">
        <v>11.6</v>
      </c>
      <c r="U219" s="10">
        <f t="shared" si="81"/>
        <v>0.72362555720653776</v>
      </c>
      <c r="V219" s="11">
        <f t="shared" si="73"/>
        <v>0.27472527472527464</v>
      </c>
      <c r="W219" s="12">
        <f t="shared" si="74"/>
        <v>64.274000000000001</v>
      </c>
      <c r="X219" s="10">
        <f t="shared" si="82"/>
        <v>7.7210312075983722</v>
      </c>
      <c r="Y219" s="11">
        <f t="shared" si="75"/>
        <v>0.37505080974691385</v>
      </c>
      <c r="Z219" s="12">
        <f t="shared" si="76"/>
        <v>58.619</v>
      </c>
      <c r="AA219" s="10">
        <f t="shared" si="83"/>
        <v>6.9039695809287513</v>
      </c>
      <c r="AB219" s="11">
        <f t="shared" si="77"/>
        <v>0.34037449723665936</v>
      </c>
    </row>
    <row r="220" spans="1:28" x14ac:dyDescent="0.3">
      <c r="A220" s="8">
        <v>36769</v>
      </c>
      <c r="B220" s="15">
        <v>120.37</v>
      </c>
      <c r="C220" s="10">
        <f t="shared" si="63"/>
        <v>8.2308282208588963</v>
      </c>
      <c r="D220" s="11">
        <f t="shared" si="64"/>
        <v>0.37944075177630077</v>
      </c>
      <c r="E220" s="12">
        <v>49.69</v>
      </c>
      <c r="F220" s="10">
        <f t="shared" si="78"/>
        <v>6.5287878787878793</v>
      </c>
      <c r="G220" s="11">
        <f t="shared" si="65"/>
        <v>0.29772786628362491</v>
      </c>
      <c r="H220" s="13">
        <v>8.73</v>
      </c>
      <c r="I220" s="10">
        <f t="shared" si="66"/>
        <v>3.9602272727272734</v>
      </c>
      <c r="J220" s="11">
        <f t="shared" si="67"/>
        <v>0.24714285714285711</v>
      </c>
      <c r="K220" s="12">
        <f t="shared" si="68"/>
        <v>80.372</v>
      </c>
      <c r="L220" s="10">
        <f t="shared" si="69"/>
        <v>7.7608458687595387</v>
      </c>
      <c r="M220" s="11">
        <f t="shared" si="70"/>
        <v>0.36303431667670072</v>
      </c>
      <c r="N220" s="15">
        <v>14.63</v>
      </c>
      <c r="O220" s="10">
        <f t="shared" si="79"/>
        <v>9.4500000000000011</v>
      </c>
      <c r="P220" s="11">
        <f t="shared" si="71"/>
        <v>0.53515215110178405</v>
      </c>
      <c r="Q220" s="12">
        <v>13.29</v>
      </c>
      <c r="R220" s="10">
        <f t="shared" si="80"/>
        <v>5.1813953488372091</v>
      </c>
      <c r="S220" s="11">
        <f t="shared" si="72"/>
        <v>0.49325842696629207</v>
      </c>
      <c r="T220" s="15">
        <v>11.83</v>
      </c>
      <c r="U220" s="10">
        <f t="shared" si="81"/>
        <v>0.7578008915304606</v>
      </c>
      <c r="V220" s="11">
        <f t="shared" si="73"/>
        <v>0.28030303030303028</v>
      </c>
      <c r="W220" s="12">
        <f t="shared" si="74"/>
        <v>67.231999999999999</v>
      </c>
      <c r="X220" s="10">
        <f t="shared" si="82"/>
        <v>8.1223880597014926</v>
      </c>
      <c r="Y220" s="11">
        <f t="shared" si="75"/>
        <v>0.39286084236259278</v>
      </c>
      <c r="Z220" s="12">
        <f t="shared" si="76"/>
        <v>61.452200000000012</v>
      </c>
      <c r="AA220" s="10">
        <f t="shared" si="83"/>
        <v>7.2859878107976925</v>
      </c>
      <c r="AB220" s="11">
        <f t="shared" si="77"/>
        <v>0.3645279834796995</v>
      </c>
    </row>
    <row r="221" spans="1:28" x14ac:dyDescent="0.3">
      <c r="A221" s="8">
        <v>36738</v>
      </c>
      <c r="B221" s="15">
        <v>108.98</v>
      </c>
      <c r="C221" s="10">
        <f t="shared" si="63"/>
        <v>7.3573619631901845</v>
      </c>
      <c r="D221" s="11">
        <f t="shared" si="64"/>
        <v>0.25567461689134685</v>
      </c>
      <c r="E221" s="12">
        <v>47.87</v>
      </c>
      <c r="F221" s="10">
        <f t="shared" si="78"/>
        <v>6.2530303030303029</v>
      </c>
      <c r="G221" s="11">
        <f t="shared" si="65"/>
        <v>0.27926242650988753</v>
      </c>
      <c r="H221" s="13">
        <v>8.27</v>
      </c>
      <c r="I221" s="10">
        <f t="shared" si="66"/>
        <v>3.6988636363636358</v>
      </c>
      <c r="J221" s="11">
        <f t="shared" si="67"/>
        <v>0.20029027576197378</v>
      </c>
      <c r="K221" s="12">
        <f t="shared" si="68"/>
        <v>73.560500000000005</v>
      </c>
      <c r="L221" s="10">
        <f t="shared" si="69"/>
        <v>7.0183671244822339</v>
      </c>
      <c r="M221" s="11">
        <f t="shared" si="70"/>
        <v>0.25814341300722621</v>
      </c>
      <c r="N221" s="15">
        <v>12.78</v>
      </c>
      <c r="O221" s="10">
        <f t="shared" si="79"/>
        <v>8.1285714285714281</v>
      </c>
      <c r="P221" s="11">
        <f t="shared" si="71"/>
        <v>0.32710280373831768</v>
      </c>
      <c r="Q221" s="12">
        <v>11.85</v>
      </c>
      <c r="R221" s="10">
        <f t="shared" si="80"/>
        <v>4.5116279069767442</v>
      </c>
      <c r="S221" s="11">
        <f t="shared" si="72"/>
        <v>0.29791894852135803</v>
      </c>
      <c r="T221" s="15">
        <v>11.29</v>
      </c>
      <c r="U221" s="10">
        <f t="shared" si="81"/>
        <v>0.67756315007429402</v>
      </c>
      <c r="V221" s="11">
        <f t="shared" si="73"/>
        <v>0.23793859649122817</v>
      </c>
      <c r="W221" s="12">
        <f t="shared" si="74"/>
        <v>60.693999999999996</v>
      </c>
      <c r="X221" s="10">
        <f t="shared" si="82"/>
        <v>7.23527815468114</v>
      </c>
      <c r="Y221" s="11">
        <f t="shared" si="75"/>
        <v>0.2615672417376842</v>
      </c>
      <c r="Z221" s="12">
        <f t="shared" si="76"/>
        <v>56.268799999999999</v>
      </c>
      <c r="AA221" s="10">
        <f t="shared" si="83"/>
        <v>6.587077288172158</v>
      </c>
      <c r="AB221" s="11">
        <f t="shared" si="77"/>
        <v>0.25960449321495882</v>
      </c>
    </row>
    <row r="222" spans="1:28" x14ac:dyDescent="0.3">
      <c r="A222" s="8">
        <v>36707</v>
      </c>
      <c r="B222" s="15">
        <v>107.42</v>
      </c>
      <c r="C222" s="10">
        <f t="shared" si="63"/>
        <v>7.2377300613496942</v>
      </c>
      <c r="D222" s="11">
        <f t="shared" si="64"/>
        <v>0.16041914227071419</v>
      </c>
      <c r="E222" s="12">
        <v>47.32</v>
      </c>
      <c r="F222" s="10">
        <f t="shared" si="78"/>
        <v>6.1696969696969699</v>
      </c>
      <c r="G222" s="11">
        <f t="shared" si="65"/>
        <v>0.23550913838120113</v>
      </c>
      <c r="H222" s="13">
        <v>8.4</v>
      </c>
      <c r="I222" s="10">
        <f t="shared" si="66"/>
        <v>3.7727272727272725</v>
      </c>
      <c r="J222" s="11">
        <f t="shared" si="67"/>
        <v>0.14130434782608692</v>
      </c>
      <c r="K222" s="12">
        <f t="shared" si="68"/>
        <v>72.591000000000008</v>
      </c>
      <c r="L222" s="10">
        <f t="shared" si="69"/>
        <v>6.9126880313930688</v>
      </c>
      <c r="M222" s="11">
        <f t="shared" si="70"/>
        <v>0.17156898346527227</v>
      </c>
      <c r="N222" s="15">
        <v>12.56</v>
      </c>
      <c r="O222" s="10">
        <f t="shared" si="79"/>
        <v>7.9714285714285715</v>
      </c>
      <c r="P222" s="11">
        <f t="shared" si="71"/>
        <v>0.23016650342801159</v>
      </c>
      <c r="Q222" s="12">
        <v>11.92</v>
      </c>
      <c r="R222" s="10">
        <f t="shared" si="80"/>
        <v>4.5441860465116282</v>
      </c>
      <c r="S222" s="11">
        <f t="shared" si="72"/>
        <v>0.22633744855967075</v>
      </c>
      <c r="T222" s="15">
        <v>11</v>
      </c>
      <c r="U222" s="10">
        <f t="shared" si="81"/>
        <v>0.63447251114413072</v>
      </c>
      <c r="V222" s="11">
        <f t="shared" si="73"/>
        <v>0.1917659804983749</v>
      </c>
      <c r="W222" s="12">
        <f t="shared" si="74"/>
        <v>59.862000000000002</v>
      </c>
      <c r="X222" s="10">
        <f t="shared" si="82"/>
        <v>7.1223880597014944</v>
      </c>
      <c r="Y222" s="11">
        <f t="shared" si="75"/>
        <v>0.16708258597832026</v>
      </c>
      <c r="Z222" s="12">
        <f t="shared" si="76"/>
        <v>55.543399999999998</v>
      </c>
      <c r="AA222" s="10">
        <f t="shared" si="83"/>
        <v>6.4892670298257897</v>
      </c>
      <c r="AB222" s="11">
        <f t="shared" si="77"/>
        <v>0.17452241690667414</v>
      </c>
    </row>
    <row r="223" spans="1:28" x14ac:dyDescent="0.3">
      <c r="A223" s="8">
        <v>36677</v>
      </c>
      <c r="B223" s="15">
        <v>107.2</v>
      </c>
      <c r="C223" s="10">
        <f t="shared" si="63"/>
        <v>7.220858895705522</v>
      </c>
      <c r="D223" s="11">
        <f t="shared" si="64"/>
        <v>0.23020426899242596</v>
      </c>
      <c r="E223" s="12">
        <v>47.76</v>
      </c>
      <c r="F223" s="10">
        <f t="shared" si="78"/>
        <v>6.2363636363636363</v>
      </c>
      <c r="G223" s="11">
        <f t="shared" si="65"/>
        <v>0.27734688419363462</v>
      </c>
      <c r="H223" s="13">
        <v>8.32</v>
      </c>
      <c r="I223" s="10">
        <f t="shared" si="66"/>
        <v>3.7272727272727275</v>
      </c>
      <c r="J223" s="11">
        <f t="shared" si="67"/>
        <v>0.2511278195488722</v>
      </c>
      <c r="K223" s="12">
        <f t="shared" si="68"/>
        <v>72.564000000000007</v>
      </c>
      <c r="L223" s="10">
        <f t="shared" si="69"/>
        <v>6.9097449313276664</v>
      </c>
      <c r="M223" s="11">
        <f t="shared" si="70"/>
        <v>0.23819843186103462</v>
      </c>
      <c r="N223" s="15">
        <v>12.35</v>
      </c>
      <c r="O223" s="10">
        <f t="shared" si="79"/>
        <v>7.8214285714285712</v>
      </c>
      <c r="P223" s="11">
        <f t="shared" si="71"/>
        <v>0.25508130081300817</v>
      </c>
      <c r="Q223" s="12">
        <v>11.15</v>
      </c>
      <c r="R223" s="10">
        <f t="shared" si="80"/>
        <v>4.1860465116279073</v>
      </c>
      <c r="S223" s="11">
        <f t="shared" si="72"/>
        <v>0.20801733477789819</v>
      </c>
      <c r="T223" s="15">
        <v>10.84</v>
      </c>
      <c r="U223" s="10">
        <f t="shared" si="81"/>
        <v>0.61069836552748868</v>
      </c>
      <c r="V223" s="11">
        <f t="shared" si="73"/>
        <v>0.19646799116997782</v>
      </c>
      <c r="W223" s="12">
        <f t="shared" si="74"/>
        <v>59.534999999999997</v>
      </c>
      <c r="X223" s="10">
        <f t="shared" si="82"/>
        <v>7.0780189959294439</v>
      </c>
      <c r="Y223" s="11">
        <f t="shared" si="75"/>
        <v>0.23087578564340072</v>
      </c>
      <c r="Z223" s="12">
        <f t="shared" si="76"/>
        <v>55.454899999999995</v>
      </c>
      <c r="AA223" s="10">
        <f t="shared" si="83"/>
        <v>6.4773340165039626</v>
      </c>
      <c r="AB223" s="11">
        <f t="shared" si="77"/>
        <v>0.23850713334941354</v>
      </c>
    </row>
    <row r="224" spans="1:28" x14ac:dyDescent="0.3">
      <c r="A224" s="8">
        <v>36644</v>
      </c>
      <c r="B224" s="15">
        <v>110.69</v>
      </c>
      <c r="C224" s="10">
        <f t="shared" si="63"/>
        <v>7.4884969325153374</v>
      </c>
      <c r="D224" s="11">
        <f t="shared" si="64"/>
        <v>0.26445053689741815</v>
      </c>
      <c r="E224" s="12">
        <v>49.38</v>
      </c>
      <c r="F224" s="10">
        <f t="shared" si="78"/>
        <v>6.4818181818181824</v>
      </c>
      <c r="G224" s="11">
        <f t="shared" si="65"/>
        <v>0.27596899224806193</v>
      </c>
      <c r="H224" s="13">
        <v>9.0500000000000007</v>
      </c>
      <c r="I224" s="10">
        <f t="shared" si="66"/>
        <v>4.142045454545455</v>
      </c>
      <c r="J224" s="11">
        <f t="shared" si="67"/>
        <v>0.36090225563909772</v>
      </c>
      <c r="K224" s="12">
        <f t="shared" si="68"/>
        <v>75.034500000000008</v>
      </c>
      <c r="L224" s="10">
        <f t="shared" si="69"/>
        <v>7.17903858731197</v>
      </c>
      <c r="M224" s="11">
        <f t="shared" si="70"/>
        <v>0.26850317825263748</v>
      </c>
      <c r="N224" s="15">
        <v>13.04</v>
      </c>
      <c r="O224" s="10">
        <f t="shared" si="79"/>
        <v>8.3142857142857149</v>
      </c>
      <c r="P224" s="11">
        <f t="shared" si="71"/>
        <v>0.34571723426212597</v>
      </c>
      <c r="Q224" s="12">
        <v>12.19</v>
      </c>
      <c r="R224" s="10">
        <f t="shared" si="80"/>
        <v>4.6697674418604649</v>
      </c>
      <c r="S224" s="11">
        <f t="shared" si="72"/>
        <v>0.35595105672969951</v>
      </c>
      <c r="T224" s="15">
        <v>11.15</v>
      </c>
      <c r="U224" s="10">
        <f t="shared" si="81"/>
        <v>0.65676077265973243</v>
      </c>
      <c r="V224" s="11">
        <f t="shared" si="73"/>
        <v>0.22527472527472536</v>
      </c>
      <c r="W224" s="12">
        <f t="shared" si="74"/>
        <v>61.695</v>
      </c>
      <c r="X224" s="10">
        <f t="shared" si="82"/>
        <v>7.3710990502035294</v>
      </c>
      <c r="Y224" s="11">
        <f t="shared" si="75"/>
        <v>0.27271789582258887</v>
      </c>
      <c r="Z224" s="12">
        <f t="shared" si="76"/>
        <v>57.429100000000005</v>
      </c>
      <c r="AA224" s="10">
        <f t="shared" si="83"/>
        <v>6.7435278571813813</v>
      </c>
      <c r="AB224" s="11">
        <f t="shared" si="77"/>
        <v>0.27145264024831661</v>
      </c>
    </row>
    <row r="225" spans="1:28" x14ac:dyDescent="0.3">
      <c r="A225" s="8">
        <v>36616</v>
      </c>
      <c r="B225" s="15">
        <v>109.78</v>
      </c>
      <c r="C225" s="10">
        <f t="shared" si="63"/>
        <v>7.4187116564417188</v>
      </c>
      <c r="D225" s="11">
        <f t="shared" si="64"/>
        <v>0.32873396272089073</v>
      </c>
      <c r="E225" s="12">
        <v>49.01</v>
      </c>
      <c r="F225" s="10">
        <f t="shared" si="78"/>
        <v>6.4257575757575758</v>
      </c>
      <c r="G225" s="11">
        <f t="shared" si="65"/>
        <v>0.34605877506179628</v>
      </c>
      <c r="H225" s="13">
        <v>9.76</v>
      </c>
      <c r="I225" s="10">
        <f t="shared" si="66"/>
        <v>4.545454545454545</v>
      </c>
      <c r="J225" s="11">
        <f t="shared" si="67"/>
        <v>0.69150779896013881</v>
      </c>
      <c r="K225" s="12">
        <f t="shared" si="68"/>
        <v>74.583500000000001</v>
      </c>
      <c r="L225" s="10">
        <f t="shared" si="69"/>
        <v>7.1298779158491392</v>
      </c>
      <c r="M225" s="11">
        <f t="shared" si="70"/>
        <v>0.3390816463934645</v>
      </c>
      <c r="N225" s="15">
        <v>13.04</v>
      </c>
      <c r="O225" s="10">
        <f t="shared" si="79"/>
        <v>8.3142857142857149</v>
      </c>
      <c r="P225" s="11">
        <f t="shared" si="71"/>
        <v>0.46846846846846835</v>
      </c>
      <c r="Q225" s="12">
        <v>12.39</v>
      </c>
      <c r="R225" s="10">
        <f t="shared" si="80"/>
        <v>4.7627906976744194</v>
      </c>
      <c r="S225" s="11">
        <f t="shared" si="72"/>
        <v>0.52774352651048106</v>
      </c>
      <c r="T225" s="15">
        <v>11.3</v>
      </c>
      <c r="U225" s="10">
        <f t="shared" si="81"/>
        <v>0.67904903417533435</v>
      </c>
      <c r="V225" s="11">
        <f t="shared" si="73"/>
        <v>0.35491606714628299</v>
      </c>
      <c r="W225" s="12">
        <f t="shared" si="74"/>
        <v>61.28</v>
      </c>
      <c r="X225" s="10">
        <f t="shared" si="82"/>
        <v>7.3147896879240175</v>
      </c>
      <c r="Y225" s="11">
        <f t="shared" si="75"/>
        <v>0.34397754188963936</v>
      </c>
      <c r="Z225" s="12">
        <f t="shared" si="76"/>
        <v>57.163199999999996</v>
      </c>
      <c r="AA225" s="10">
        <f t="shared" si="83"/>
        <v>6.7076748826924097</v>
      </c>
      <c r="AB225" s="11">
        <f t="shared" si="77"/>
        <v>0.34679106587503528</v>
      </c>
    </row>
    <row r="226" spans="1:28" x14ac:dyDescent="0.3">
      <c r="A226" s="8">
        <v>36585</v>
      </c>
      <c r="B226" s="15">
        <v>99.54</v>
      </c>
      <c r="C226" s="10">
        <f t="shared" si="63"/>
        <v>6.633435582822087</v>
      </c>
      <c r="D226" s="11">
        <f t="shared" si="64"/>
        <v>0.28124597760329517</v>
      </c>
      <c r="E226" s="12">
        <v>48.1</v>
      </c>
      <c r="F226" s="10">
        <f t="shared" si="78"/>
        <v>6.2878787878787881</v>
      </c>
      <c r="G226" s="11">
        <f t="shared" si="65"/>
        <v>0.36415201361315952</v>
      </c>
      <c r="H226" s="13">
        <v>9.6999999999999993</v>
      </c>
      <c r="I226" s="10">
        <f t="shared" si="66"/>
        <v>4.5113636363636358</v>
      </c>
      <c r="J226" s="11">
        <f t="shared" si="67"/>
        <v>0.96754563894523327</v>
      </c>
      <c r="K226" s="12">
        <f t="shared" si="68"/>
        <v>68.712000000000003</v>
      </c>
      <c r="L226" s="10">
        <f t="shared" si="69"/>
        <v>6.4898626553302821</v>
      </c>
      <c r="M226" s="11">
        <f t="shared" si="70"/>
        <v>0.3080400909947556</v>
      </c>
      <c r="N226" s="15">
        <v>12.3</v>
      </c>
      <c r="O226" s="10">
        <f t="shared" si="79"/>
        <v>7.7857142857142865</v>
      </c>
      <c r="P226" s="11">
        <f t="shared" si="71"/>
        <v>0.46953405017921179</v>
      </c>
      <c r="Q226" s="12">
        <v>13.16</v>
      </c>
      <c r="R226" s="10">
        <f t="shared" si="80"/>
        <v>5.1209302325581403</v>
      </c>
      <c r="S226" s="11">
        <f t="shared" si="72"/>
        <v>0.68717948717948718</v>
      </c>
      <c r="T226" s="15">
        <v>11.32</v>
      </c>
      <c r="U226" s="10">
        <f t="shared" si="81"/>
        <v>0.68202080237741458</v>
      </c>
      <c r="V226" s="11">
        <f t="shared" si="73"/>
        <v>0.39753086419753103</v>
      </c>
      <c r="W226" s="12">
        <f t="shared" si="74"/>
        <v>56.091999999999999</v>
      </c>
      <c r="X226" s="10">
        <f t="shared" si="82"/>
        <v>6.6108548168249666</v>
      </c>
      <c r="Y226" s="11">
        <f t="shared" si="75"/>
        <v>0.30701836145027483</v>
      </c>
      <c r="Z226" s="12">
        <f t="shared" si="76"/>
        <v>52.956400000000009</v>
      </c>
      <c r="AA226" s="10">
        <f t="shared" si="83"/>
        <v>6.1404454991640147</v>
      </c>
      <c r="AB226" s="11">
        <f t="shared" si="77"/>
        <v>0.32244208928089857</v>
      </c>
    </row>
    <row r="227" spans="1:28" x14ac:dyDescent="0.3">
      <c r="A227" s="8">
        <v>36556</v>
      </c>
      <c r="B227" s="15">
        <v>100.47</v>
      </c>
      <c r="C227" s="10">
        <f t="shared" si="63"/>
        <v>6.7047546012269938</v>
      </c>
      <c r="D227" s="11">
        <f t="shared" si="64"/>
        <v>0.27678231033168132</v>
      </c>
      <c r="E227" s="12">
        <v>45.01</v>
      </c>
      <c r="F227" s="10">
        <f t="shared" si="78"/>
        <v>5.8196969696969694</v>
      </c>
      <c r="G227" s="11">
        <f t="shared" si="65"/>
        <v>0.2786931818181817</v>
      </c>
      <c r="H227" s="13">
        <v>9.5399999999999991</v>
      </c>
      <c r="I227" s="10">
        <f t="shared" si="66"/>
        <v>4.420454545454545</v>
      </c>
      <c r="J227" s="11">
        <f t="shared" si="67"/>
        <v>1</v>
      </c>
      <c r="K227" s="12">
        <f t="shared" si="68"/>
        <v>68.419000000000011</v>
      </c>
      <c r="L227" s="10">
        <f t="shared" si="69"/>
        <v>6.4579245694353622</v>
      </c>
      <c r="M227" s="11">
        <f t="shared" si="70"/>
        <v>0.29010908199534291</v>
      </c>
      <c r="N227" s="15">
        <v>11.3</v>
      </c>
      <c r="O227" s="10">
        <f t="shared" si="79"/>
        <v>7.071428571428573</v>
      </c>
      <c r="P227" s="11">
        <f t="shared" si="71"/>
        <v>0.33254716981132071</v>
      </c>
      <c r="Q227" s="12">
        <v>11.23</v>
      </c>
      <c r="R227" s="10">
        <f t="shared" si="80"/>
        <v>4.2232558139534886</v>
      </c>
      <c r="S227" s="11">
        <f t="shared" si="72"/>
        <v>0.36121212121212132</v>
      </c>
      <c r="T227" s="15">
        <v>10.67</v>
      </c>
      <c r="U227" s="10">
        <f t="shared" si="81"/>
        <v>0.58543833580980675</v>
      </c>
      <c r="V227" s="11">
        <f t="shared" si="73"/>
        <v>0.34213836477987414</v>
      </c>
      <c r="W227" s="12">
        <f t="shared" si="74"/>
        <v>55.871000000000002</v>
      </c>
      <c r="X227" s="10">
        <f t="shared" si="82"/>
        <v>6.5808683853459984</v>
      </c>
      <c r="Y227" s="11">
        <f t="shared" si="75"/>
        <v>0.28324031328234489</v>
      </c>
      <c r="Z227" s="12">
        <f t="shared" si="76"/>
        <v>52.424300000000009</v>
      </c>
      <c r="AA227" s="10">
        <f t="shared" si="83"/>
        <v>6.0686990992934575</v>
      </c>
      <c r="AB227" s="11">
        <f t="shared" si="77"/>
        <v>0.29704366586422504</v>
      </c>
    </row>
    <row r="228" spans="1:28" x14ac:dyDescent="0.3">
      <c r="A228" s="8">
        <v>36525</v>
      </c>
      <c r="B228" s="15">
        <v>103.33</v>
      </c>
      <c r="C228" s="10">
        <f t="shared" si="63"/>
        <v>6.9240797546012276</v>
      </c>
      <c r="D228" s="11">
        <f t="shared" si="64"/>
        <v>0.37297369120382662</v>
      </c>
      <c r="E228" s="12">
        <v>47.01</v>
      </c>
      <c r="F228" s="10">
        <f t="shared" si="78"/>
        <v>6.122727272727273</v>
      </c>
      <c r="G228" s="11">
        <f t="shared" si="65"/>
        <v>0.38386811892846628</v>
      </c>
      <c r="H228" s="13">
        <v>9.2200000000000006</v>
      </c>
      <c r="I228" s="10">
        <f t="shared" si="66"/>
        <v>4.2386363636363642</v>
      </c>
      <c r="J228" s="11">
        <f t="shared" si="67"/>
        <v>0.9010309278350519</v>
      </c>
      <c r="K228" s="12">
        <f t="shared" si="68"/>
        <v>70.427999999999997</v>
      </c>
      <c r="L228" s="10">
        <f t="shared" si="69"/>
        <v>6.676913015042512</v>
      </c>
      <c r="M228" s="11">
        <f t="shared" si="70"/>
        <v>0.38486496052540997</v>
      </c>
      <c r="N228" s="15">
        <v>11.45</v>
      </c>
      <c r="O228" s="10">
        <f t="shared" si="79"/>
        <v>7.1785714285714288</v>
      </c>
      <c r="P228" s="11">
        <f t="shared" si="71"/>
        <v>0.39634146341463428</v>
      </c>
      <c r="Q228" s="12">
        <v>11.02</v>
      </c>
      <c r="R228" s="10">
        <f t="shared" si="80"/>
        <v>4.1255813953488376</v>
      </c>
      <c r="S228" s="11">
        <f t="shared" si="72"/>
        <v>0.39670468948035498</v>
      </c>
      <c r="T228" s="15">
        <v>10.08</v>
      </c>
      <c r="U228" s="10">
        <f t="shared" si="81"/>
        <v>0.49777117384843983</v>
      </c>
      <c r="V228" s="11">
        <f t="shared" si="73"/>
        <v>0.23076923076923084</v>
      </c>
      <c r="W228" s="12">
        <f t="shared" si="74"/>
        <v>57.304000000000002</v>
      </c>
      <c r="X228" s="10">
        <f t="shared" si="82"/>
        <v>6.7753052917232033</v>
      </c>
      <c r="Y228" s="11">
        <f t="shared" si="75"/>
        <v>0.3752519919362578</v>
      </c>
      <c r="Z228" s="12">
        <f t="shared" si="76"/>
        <v>53.841200000000001</v>
      </c>
      <c r="AA228" s="10">
        <f t="shared" si="83"/>
        <v>6.2597486651205427</v>
      </c>
      <c r="AB228" s="11">
        <f t="shared" si="77"/>
        <v>0.38700918641255888</v>
      </c>
    </row>
    <row r="229" spans="1:28" x14ac:dyDescent="0.3">
      <c r="A229" s="8">
        <v>36494</v>
      </c>
      <c r="B229" s="15">
        <v>96.55</v>
      </c>
      <c r="C229" s="10">
        <f t="shared" si="63"/>
        <v>6.4041411042944789</v>
      </c>
      <c r="D229" s="11">
        <f t="shared" si="64"/>
        <v>0.35186222346681584</v>
      </c>
      <c r="E229" s="12">
        <v>42.78</v>
      </c>
      <c r="F229" s="10">
        <f t="shared" si="78"/>
        <v>5.4818181818181824</v>
      </c>
      <c r="G229" s="11">
        <f t="shared" si="65"/>
        <v>0.29636363636363638</v>
      </c>
      <c r="H229" s="13">
        <v>7.89</v>
      </c>
      <c r="I229" s="10">
        <f t="shared" si="66"/>
        <v>3.482954545454545</v>
      </c>
      <c r="J229" s="11">
        <f t="shared" si="67"/>
        <v>0.56858846918489059</v>
      </c>
      <c r="K229" s="12">
        <f t="shared" si="68"/>
        <v>65.375500000000002</v>
      </c>
      <c r="L229" s="10">
        <f t="shared" si="69"/>
        <v>6.1261717898408552</v>
      </c>
      <c r="M229" s="11">
        <f t="shared" si="70"/>
        <v>0.34692090570080536</v>
      </c>
      <c r="N229" s="15">
        <v>10.38</v>
      </c>
      <c r="O229" s="10">
        <f t="shared" si="79"/>
        <v>6.4142857142857155</v>
      </c>
      <c r="P229" s="11">
        <f t="shared" si="71"/>
        <v>0.31725888324873108</v>
      </c>
      <c r="Q229" s="12">
        <v>9.8800000000000008</v>
      </c>
      <c r="R229" s="10">
        <f t="shared" si="80"/>
        <v>3.5953488372093032</v>
      </c>
      <c r="S229" s="11">
        <f t="shared" si="72"/>
        <v>0.30860927152317896</v>
      </c>
      <c r="T229" s="15">
        <v>9.52</v>
      </c>
      <c r="U229" s="10">
        <f t="shared" si="81"/>
        <v>0.41456166419019302</v>
      </c>
      <c r="V229" s="11">
        <f t="shared" si="73"/>
        <v>0.15533980582524265</v>
      </c>
      <c r="W229" s="12">
        <f t="shared" si="74"/>
        <v>53.364999999999995</v>
      </c>
      <c r="X229" s="10">
        <f t="shared" si="82"/>
        <v>6.2408412483039353</v>
      </c>
      <c r="Y229" s="11">
        <f t="shared" si="75"/>
        <v>0.34814571544058204</v>
      </c>
      <c r="Z229" s="12">
        <f t="shared" si="76"/>
        <v>49.886699999999998</v>
      </c>
      <c r="AA229" s="10">
        <f t="shared" si="83"/>
        <v>5.7265384822825078</v>
      </c>
      <c r="AB229" s="11">
        <f t="shared" si="77"/>
        <v>0.34406084641829482</v>
      </c>
    </row>
    <row r="230" spans="1:28" x14ac:dyDescent="0.3">
      <c r="A230" s="8">
        <v>36462</v>
      </c>
      <c r="B230" s="15">
        <v>90.64</v>
      </c>
      <c r="C230" s="10">
        <f t="shared" si="63"/>
        <v>5.9509202453987733</v>
      </c>
      <c r="D230" s="11">
        <f t="shared" si="64"/>
        <v>0.33904564928349834</v>
      </c>
      <c r="E230" s="12">
        <v>39.58</v>
      </c>
      <c r="F230" s="10">
        <f t="shared" si="78"/>
        <v>4.9969696969696971</v>
      </c>
      <c r="G230" s="11">
        <f t="shared" si="65"/>
        <v>0.29177545691906004</v>
      </c>
      <c r="H230" s="13">
        <v>6.85</v>
      </c>
      <c r="I230" s="10">
        <f t="shared" si="66"/>
        <v>2.8920454545454541</v>
      </c>
      <c r="J230" s="11">
        <f t="shared" si="67"/>
        <v>0.4762931034482758</v>
      </c>
      <c r="K230" s="12">
        <f t="shared" si="68"/>
        <v>61.116999999999997</v>
      </c>
      <c r="L230" s="10">
        <f t="shared" si="69"/>
        <v>5.6619795073032479</v>
      </c>
      <c r="M230" s="11">
        <f t="shared" si="70"/>
        <v>0.33392262781688231</v>
      </c>
      <c r="N230" s="15">
        <v>9.6300000000000008</v>
      </c>
      <c r="O230" s="10">
        <f t="shared" si="79"/>
        <v>5.8785714285714299</v>
      </c>
      <c r="P230" s="11">
        <f t="shared" si="71"/>
        <v>0.31020408163265323</v>
      </c>
      <c r="Q230" s="12">
        <v>8.93</v>
      </c>
      <c r="R230" s="10">
        <f t="shared" si="80"/>
        <v>3.1534883720930234</v>
      </c>
      <c r="S230" s="11">
        <f t="shared" si="72"/>
        <v>0.27027027027027017</v>
      </c>
      <c r="T230" s="15">
        <v>9.01</v>
      </c>
      <c r="U230" s="10">
        <f t="shared" si="81"/>
        <v>0.33878157503714701</v>
      </c>
      <c r="V230" s="11">
        <f t="shared" si="73"/>
        <v>0.1361916771752838</v>
      </c>
      <c r="W230" s="12">
        <f t="shared" si="74"/>
        <v>49.995000000000005</v>
      </c>
      <c r="X230" s="10">
        <f t="shared" si="82"/>
        <v>5.7835820895522403</v>
      </c>
      <c r="Y230" s="11">
        <f t="shared" si="75"/>
        <v>0.33476612558735619</v>
      </c>
      <c r="Z230" s="12">
        <f t="shared" si="76"/>
        <v>46.578700000000005</v>
      </c>
      <c r="AA230" s="10">
        <f t="shared" si="83"/>
        <v>5.2804999730327378</v>
      </c>
      <c r="AB230" s="11">
        <f t="shared" si="77"/>
        <v>0.33028028628385098</v>
      </c>
    </row>
    <row r="231" spans="1:28" x14ac:dyDescent="0.3">
      <c r="A231" s="8">
        <v>36433</v>
      </c>
      <c r="B231" s="15">
        <v>84.51</v>
      </c>
      <c r="C231" s="10">
        <f t="shared" si="63"/>
        <v>5.4808282208588963</v>
      </c>
      <c r="D231" s="11">
        <f t="shared" si="64"/>
        <v>0.34806189184877989</v>
      </c>
      <c r="E231" s="12">
        <v>37.770000000000003</v>
      </c>
      <c r="F231" s="10">
        <f t="shared" si="78"/>
        <v>4.7227272727272736</v>
      </c>
      <c r="G231" s="11">
        <f t="shared" si="65"/>
        <v>0.31465367211973549</v>
      </c>
      <c r="H231" s="13">
        <v>6.64</v>
      </c>
      <c r="I231" s="10">
        <f t="shared" si="66"/>
        <v>2.7727272727272725</v>
      </c>
      <c r="J231" s="11">
        <f t="shared" si="67"/>
        <v>0.55140186915887823</v>
      </c>
      <c r="K231" s="12">
        <f t="shared" si="68"/>
        <v>57.251000000000012</v>
      </c>
      <c r="L231" s="10">
        <f t="shared" si="69"/>
        <v>5.240571179420102</v>
      </c>
      <c r="M231" s="11">
        <f t="shared" si="70"/>
        <v>0.34651206547815061</v>
      </c>
      <c r="N231" s="15">
        <v>9.1</v>
      </c>
      <c r="O231" s="10">
        <f t="shared" si="79"/>
        <v>5.5</v>
      </c>
      <c r="P231" s="11">
        <f t="shared" si="71"/>
        <v>0.31693198263386391</v>
      </c>
      <c r="Q231" s="12">
        <v>8.7899999999999991</v>
      </c>
      <c r="R231" s="10">
        <f t="shared" si="80"/>
        <v>3.0883720930232554</v>
      </c>
      <c r="S231" s="11">
        <f t="shared" si="72"/>
        <v>0.28885630498533699</v>
      </c>
      <c r="T231" s="15">
        <v>9.1</v>
      </c>
      <c r="U231" s="10">
        <f t="shared" si="81"/>
        <v>0.35215453194650803</v>
      </c>
      <c r="V231" s="11">
        <f t="shared" si="73"/>
        <v>0.23641304347826075</v>
      </c>
      <c r="W231" s="12">
        <f t="shared" si="74"/>
        <v>46.743000000000002</v>
      </c>
      <c r="X231" s="10">
        <f t="shared" si="82"/>
        <v>5.3423337856173685</v>
      </c>
      <c r="Y231" s="11">
        <f t="shared" si="75"/>
        <v>0.34388476798343981</v>
      </c>
      <c r="Z231" s="12">
        <f t="shared" si="76"/>
        <v>43.733300000000007</v>
      </c>
      <c r="AA231" s="10">
        <f t="shared" si="83"/>
        <v>4.8968367401974007</v>
      </c>
      <c r="AB231" s="11">
        <f t="shared" si="77"/>
        <v>0.34465529858134669</v>
      </c>
    </row>
    <row r="232" spans="1:28" x14ac:dyDescent="0.3">
      <c r="A232" s="8">
        <v>36403</v>
      </c>
      <c r="B232" s="15">
        <v>87.26</v>
      </c>
      <c r="C232" s="10">
        <f t="shared" si="63"/>
        <v>5.6917177914110439</v>
      </c>
      <c r="D232" s="11">
        <f t="shared" si="64"/>
        <v>0.48224902327161567</v>
      </c>
      <c r="E232" s="12">
        <v>38.29</v>
      </c>
      <c r="F232" s="10">
        <f t="shared" si="78"/>
        <v>4.8015151515151517</v>
      </c>
      <c r="G232" s="11">
        <f t="shared" si="65"/>
        <v>0.21632782719186783</v>
      </c>
      <c r="H232" s="13">
        <v>7</v>
      </c>
      <c r="I232" s="10">
        <f t="shared" si="66"/>
        <v>2.9772727272727271</v>
      </c>
      <c r="J232" s="11">
        <f t="shared" si="67"/>
        <v>0.60550458715596323</v>
      </c>
      <c r="K232" s="12">
        <f t="shared" si="68"/>
        <v>58.965500000000006</v>
      </c>
      <c r="L232" s="10">
        <f t="shared" si="69"/>
        <v>5.4274580335731422</v>
      </c>
      <c r="M232" s="11">
        <f t="shared" si="70"/>
        <v>0.43396845855473565</v>
      </c>
      <c r="N232" s="15">
        <v>9.5299999999999994</v>
      </c>
      <c r="O232" s="10">
        <f t="shared" si="79"/>
        <v>5.8071428571428569</v>
      </c>
      <c r="P232" s="11">
        <f t="shared" si="71"/>
        <v>0.37916063675832112</v>
      </c>
      <c r="Q232" s="12">
        <v>8.9</v>
      </c>
      <c r="R232" s="10">
        <f t="shared" si="80"/>
        <v>3.1395348837209305</v>
      </c>
      <c r="S232" s="11">
        <f t="shared" si="72"/>
        <v>0.32243684992570576</v>
      </c>
      <c r="T232" s="15">
        <v>9.24</v>
      </c>
      <c r="U232" s="10">
        <f t="shared" si="81"/>
        <v>0.37295690936106984</v>
      </c>
      <c r="V232" s="11">
        <f t="shared" si="73"/>
        <v>8.3235638921453692E-2</v>
      </c>
      <c r="W232" s="12">
        <f t="shared" si="74"/>
        <v>48.269000000000005</v>
      </c>
      <c r="X232" s="10">
        <f t="shared" si="82"/>
        <v>5.5493894165535975</v>
      </c>
      <c r="Y232" s="11">
        <f t="shared" si="75"/>
        <v>0.46919705363121711</v>
      </c>
      <c r="Z232" s="12">
        <f t="shared" si="76"/>
        <v>45.035500000000006</v>
      </c>
      <c r="AA232" s="10">
        <f t="shared" si="83"/>
        <v>5.0724205814141632</v>
      </c>
      <c r="AB232" s="11">
        <f t="shared" si="77"/>
        <v>0.42225752254869775</v>
      </c>
    </row>
    <row r="233" spans="1:28" x14ac:dyDescent="0.3">
      <c r="A233" s="8">
        <v>36371</v>
      </c>
      <c r="B233" s="15">
        <v>86.79</v>
      </c>
      <c r="C233" s="10">
        <f t="shared" si="63"/>
        <v>5.655674846625768</v>
      </c>
      <c r="D233" s="11">
        <f t="shared" si="64"/>
        <v>0.26074956420685647</v>
      </c>
      <c r="E233" s="12">
        <v>37.42</v>
      </c>
      <c r="F233" s="10">
        <f t="shared" si="78"/>
        <v>4.6696969696969699</v>
      </c>
      <c r="G233" s="11">
        <f t="shared" si="65"/>
        <v>2.7457440966501823E-2</v>
      </c>
      <c r="H233" s="13">
        <v>6.89</v>
      </c>
      <c r="I233" s="10">
        <f t="shared" si="66"/>
        <v>2.9147727272727271</v>
      </c>
      <c r="J233" s="11">
        <f t="shared" si="67"/>
        <v>0.12032520325203233</v>
      </c>
      <c r="K233" s="12">
        <f t="shared" si="68"/>
        <v>58.467500000000001</v>
      </c>
      <c r="L233" s="10">
        <f t="shared" si="69"/>
        <v>5.3731741879223902</v>
      </c>
      <c r="M233" s="11">
        <f t="shared" si="70"/>
        <v>0.2130941759860574</v>
      </c>
      <c r="N233" s="15">
        <v>9.6300000000000008</v>
      </c>
      <c r="O233" s="10">
        <f t="shared" si="79"/>
        <v>5.8785714285714299</v>
      </c>
      <c r="P233" s="11">
        <f t="shared" si="71"/>
        <v>0.1686893203883495</v>
      </c>
      <c r="Q233" s="12">
        <v>9.1300000000000008</v>
      </c>
      <c r="R233" s="10">
        <f t="shared" si="80"/>
        <v>3.246511627906977</v>
      </c>
      <c r="S233" s="11">
        <f t="shared" si="72"/>
        <v>9.0800477897252208E-2</v>
      </c>
      <c r="T233" s="15">
        <v>9.1199999999999992</v>
      </c>
      <c r="U233" s="10">
        <f t="shared" si="81"/>
        <v>0.35512630014858826</v>
      </c>
      <c r="V233" s="11">
        <f t="shared" si="73"/>
        <v>-9.7029702970297116E-2</v>
      </c>
      <c r="W233" s="12">
        <f t="shared" si="74"/>
        <v>48.110000000000007</v>
      </c>
      <c r="X233" s="10">
        <f t="shared" si="82"/>
        <v>5.5278154681139773</v>
      </c>
      <c r="Y233" s="11">
        <f t="shared" si="75"/>
        <v>0.24747186641082819</v>
      </c>
      <c r="Z233" s="12">
        <f t="shared" si="76"/>
        <v>44.671800000000005</v>
      </c>
      <c r="AA233" s="10">
        <f t="shared" si="83"/>
        <v>5.0233806159322576</v>
      </c>
      <c r="AB233" s="11">
        <f t="shared" si="77"/>
        <v>0.20048694754833196</v>
      </c>
    </row>
    <row r="234" spans="1:28" x14ac:dyDescent="0.3">
      <c r="A234" s="8">
        <v>36341</v>
      </c>
      <c r="B234" s="15">
        <v>92.57</v>
      </c>
      <c r="C234" s="10">
        <f t="shared" si="63"/>
        <v>6.0989263803680984</v>
      </c>
      <c r="D234" s="11">
        <f t="shared" si="64"/>
        <v>0.33021985917516861</v>
      </c>
      <c r="E234" s="12">
        <v>38.299999999999997</v>
      </c>
      <c r="F234" s="10">
        <f t="shared" si="78"/>
        <v>4.8030303030303028</v>
      </c>
      <c r="G234" s="11">
        <f t="shared" si="65"/>
        <v>6.3888888888888884E-2</v>
      </c>
      <c r="H234" s="13">
        <v>7.36</v>
      </c>
      <c r="I234" s="10">
        <f t="shared" si="66"/>
        <v>3.1818181818181817</v>
      </c>
      <c r="J234" s="11">
        <f t="shared" si="67"/>
        <v>0.20655737704918042</v>
      </c>
      <c r="K234" s="12">
        <f t="shared" si="68"/>
        <v>61.960500000000003</v>
      </c>
      <c r="L234" s="10">
        <f t="shared" si="69"/>
        <v>5.7539241334205373</v>
      </c>
      <c r="M234" s="11">
        <f t="shared" si="70"/>
        <v>0.27768097413108705</v>
      </c>
      <c r="N234" s="15">
        <v>10.210000000000001</v>
      </c>
      <c r="O234" s="10">
        <f t="shared" si="79"/>
        <v>6.2928571428571436</v>
      </c>
      <c r="P234" s="11">
        <f t="shared" si="71"/>
        <v>0.1615472127417521</v>
      </c>
      <c r="Q234" s="12">
        <v>9.7200000000000006</v>
      </c>
      <c r="R234" s="10">
        <f t="shared" si="80"/>
        <v>3.5209302325581397</v>
      </c>
      <c r="S234" s="11">
        <f t="shared" si="72"/>
        <v>5.1948051948051965E-2</v>
      </c>
      <c r="T234" s="15">
        <v>9.23</v>
      </c>
      <c r="U234" s="10">
        <f t="shared" si="81"/>
        <v>0.37147102526002973</v>
      </c>
      <c r="V234" s="11">
        <f t="shared" si="73"/>
        <v>-0.11420345489443373</v>
      </c>
      <c r="W234" s="12">
        <f t="shared" si="74"/>
        <v>51.292000000000002</v>
      </c>
      <c r="X234" s="10">
        <f t="shared" si="82"/>
        <v>5.9595658073270021</v>
      </c>
      <c r="Y234" s="11">
        <f t="shared" si="75"/>
        <v>0.30580448065173127</v>
      </c>
      <c r="Z234" s="12">
        <f t="shared" si="76"/>
        <v>47.290199999999999</v>
      </c>
      <c r="AA234" s="10">
        <f t="shared" si="83"/>
        <v>5.3764360066878796</v>
      </c>
      <c r="AB234" s="11">
        <f t="shared" si="77"/>
        <v>0.26003708953712668</v>
      </c>
    </row>
    <row r="235" spans="1:28" x14ac:dyDescent="0.3">
      <c r="A235" s="8">
        <v>36311</v>
      </c>
      <c r="B235" s="15">
        <v>87.14</v>
      </c>
      <c r="C235" s="10">
        <f t="shared" si="63"/>
        <v>5.6825153374233137</v>
      </c>
      <c r="D235" s="11">
        <f t="shared" si="64"/>
        <v>0.29614755317566566</v>
      </c>
      <c r="E235" s="12">
        <v>37.39</v>
      </c>
      <c r="F235" s="10">
        <f t="shared" si="78"/>
        <v>4.6651515151515159</v>
      </c>
      <c r="G235" s="11">
        <f t="shared" si="65"/>
        <v>6.1612720045428837E-2</v>
      </c>
      <c r="H235" s="13">
        <v>6.65</v>
      </c>
      <c r="I235" s="10">
        <f t="shared" si="66"/>
        <v>2.7784090909090913</v>
      </c>
      <c r="J235" s="11">
        <f t="shared" si="67"/>
        <v>-1.3353115727002929E-2</v>
      </c>
      <c r="K235" s="12">
        <f t="shared" si="68"/>
        <v>58.604500000000002</v>
      </c>
      <c r="L235" s="10">
        <f t="shared" si="69"/>
        <v>5.3881076956616534</v>
      </c>
      <c r="M235" s="11">
        <f t="shared" si="70"/>
        <v>0.24347807636406049</v>
      </c>
      <c r="N235" s="15">
        <v>9.84</v>
      </c>
      <c r="O235" s="10">
        <f t="shared" si="79"/>
        <v>6.0285714285714294</v>
      </c>
      <c r="P235" s="11">
        <f t="shared" si="71"/>
        <v>0.14953271028037385</v>
      </c>
      <c r="Q235" s="12">
        <v>9.23</v>
      </c>
      <c r="R235" s="10">
        <f t="shared" si="80"/>
        <v>3.2930232558139538</v>
      </c>
      <c r="S235" s="11">
        <f t="shared" si="72"/>
        <v>1.2061403508772051E-2</v>
      </c>
      <c r="T235" s="15">
        <v>9.06</v>
      </c>
      <c r="U235" s="10">
        <f t="shared" si="81"/>
        <v>0.34621099554234758</v>
      </c>
      <c r="V235" s="11">
        <f t="shared" si="73"/>
        <v>-0.18083182640144668</v>
      </c>
      <c r="W235" s="12">
        <f t="shared" si="74"/>
        <v>48.367999999999995</v>
      </c>
      <c r="X235" s="10">
        <f t="shared" si="82"/>
        <v>5.5628222523744908</v>
      </c>
      <c r="Y235" s="11">
        <f t="shared" si="75"/>
        <v>0.2726076775330859</v>
      </c>
      <c r="Z235" s="12">
        <f t="shared" si="76"/>
        <v>44.775599999999997</v>
      </c>
      <c r="AA235" s="10">
        <f t="shared" si="83"/>
        <v>5.0373766247775187</v>
      </c>
      <c r="AB235" s="11">
        <f t="shared" si="77"/>
        <v>0.22361441700439144</v>
      </c>
    </row>
    <row r="236" spans="1:28" x14ac:dyDescent="0.3">
      <c r="A236" s="8">
        <v>36280</v>
      </c>
      <c r="B236" s="15">
        <v>87.54</v>
      </c>
      <c r="C236" s="10">
        <f t="shared" si="63"/>
        <v>5.7131901840490809</v>
      </c>
      <c r="D236" s="11">
        <f t="shared" si="64"/>
        <v>0.28886925795053009</v>
      </c>
      <c r="E236" s="12">
        <v>38.700000000000003</v>
      </c>
      <c r="F236" s="10">
        <f t="shared" si="78"/>
        <v>4.8636363636363642</v>
      </c>
      <c r="G236" s="11">
        <f t="shared" si="65"/>
        <v>0.12076455256298879</v>
      </c>
      <c r="H236" s="13">
        <v>6.65</v>
      </c>
      <c r="I236" s="10">
        <f t="shared" si="66"/>
        <v>2.7784090909090913</v>
      </c>
      <c r="J236" s="11">
        <f t="shared" si="67"/>
        <v>-0.15501905972045738</v>
      </c>
      <c r="K236" s="12">
        <f t="shared" si="68"/>
        <v>59.152000000000001</v>
      </c>
      <c r="L236" s="10">
        <f t="shared" si="69"/>
        <v>5.4477872247656425</v>
      </c>
      <c r="M236" s="11">
        <f t="shared" si="70"/>
        <v>0.24366885676741123</v>
      </c>
      <c r="N236" s="15">
        <v>9.69</v>
      </c>
      <c r="O236" s="10">
        <f t="shared" si="79"/>
        <v>5.9214285714285717</v>
      </c>
      <c r="P236" s="11">
        <f t="shared" si="71"/>
        <v>9.6153846153846034E-2</v>
      </c>
      <c r="Q236" s="12">
        <v>8.99</v>
      </c>
      <c r="R236" s="10">
        <f t="shared" si="80"/>
        <v>3.18139534883721</v>
      </c>
      <c r="S236" s="11">
        <f t="shared" si="72"/>
        <v>-7.5102880658436288E-2</v>
      </c>
      <c r="T236" s="15">
        <v>9.1</v>
      </c>
      <c r="U236" s="10">
        <f t="shared" si="81"/>
        <v>0.35215453194650803</v>
      </c>
      <c r="V236" s="11">
        <f t="shared" si="73"/>
        <v>-0.15584415584415579</v>
      </c>
      <c r="W236" s="12">
        <f t="shared" si="74"/>
        <v>48.475000000000001</v>
      </c>
      <c r="X236" s="10">
        <f t="shared" si="82"/>
        <v>5.577340569877884</v>
      </c>
      <c r="Y236" s="11">
        <f t="shared" si="75"/>
        <v>0.2572621641249091</v>
      </c>
      <c r="Z236" s="12">
        <f t="shared" si="76"/>
        <v>45.16810000000001</v>
      </c>
      <c r="AA236" s="10">
        <f t="shared" si="83"/>
        <v>5.0902998759505964</v>
      </c>
      <c r="AB236" s="11">
        <f t="shared" si="77"/>
        <v>0.22094425102177651</v>
      </c>
    </row>
    <row r="237" spans="1:28" x14ac:dyDescent="0.3">
      <c r="A237" s="8">
        <v>36250</v>
      </c>
      <c r="B237" s="15">
        <v>82.62</v>
      </c>
      <c r="C237" s="10">
        <f t="shared" si="63"/>
        <v>5.3358895705521476</v>
      </c>
      <c r="D237" s="11">
        <f t="shared" si="64"/>
        <v>0.22636188214338726</v>
      </c>
      <c r="E237" s="12">
        <v>36.409999999999997</v>
      </c>
      <c r="F237" s="10">
        <f t="shared" si="78"/>
        <v>4.5166666666666666</v>
      </c>
      <c r="G237" s="11">
        <f t="shared" si="65"/>
        <v>5.6280823904844679E-2</v>
      </c>
      <c r="H237" s="13">
        <v>5.77</v>
      </c>
      <c r="I237" s="10">
        <f t="shared" si="66"/>
        <v>2.2784090909090908</v>
      </c>
      <c r="J237" s="11">
        <f t="shared" si="67"/>
        <v>-0.29462102689486558</v>
      </c>
      <c r="K237" s="12">
        <f t="shared" si="68"/>
        <v>55.697500000000005</v>
      </c>
      <c r="L237" s="10">
        <f t="shared" si="69"/>
        <v>5.0712339219533469</v>
      </c>
      <c r="M237" s="11">
        <f t="shared" si="70"/>
        <v>0.17736275815418434</v>
      </c>
      <c r="N237" s="15">
        <v>8.8800000000000008</v>
      </c>
      <c r="O237" s="10">
        <f t="shared" si="79"/>
        <v>5.3428571428571434</v>
      </c>
      <c r="P237" s="11">
        <f t="shared" si="71"/>
        <v>-2.9508196721311442E-2</v>
      </c>
      <c r="Q237" s="12">
        <v>8.11</v>
      </c>
      <c r="R237" s="10">
        <f t="shared" si="80"/>
        <v>2.7720930232558136</v>
      </c>
      <c r="S237" s="11">
        <f t="shared" si="72"/>
        <v>-0.18574297188755029</v>
      </c>
      <c r="T237" s="15">
        <v>8.34</v>
      </c>
      <c r="U237" s="10">
        <f t="shared" si="81"/>
        <v>0.23922734026745895</v>
      </c>
      <c r="V237" s="11">
        <f t="shared" si="73"/>
        <v>-0.20797720797720798</v>
      </c>
      <c r="W237" s="12">
        <f t="shared" si="74"/>
        <v>45.596000000000004</v>
      </c>
      <c r="X237" s="10">
        <f t="shared" si="82"/>
        <v>5.1867028493894178</v>
      </c>
      <c r="Y237" s="11">
        <f t="shared" si="75"/>
        <v>0.18671594399042224</v>
      </c>
      <c r="Z237" s="12">
        <f t="shared" si="76"/>
        <v>42.444000000000003</v>
      </c>
      <c r="AA237" s="10">
        <f t="shared" si="83"/>
        <v>4.7229922873631409</v>
      </c>
      <c r="AB237" s="11">
        <f t="shared" si="77"/>
        <v>0.15157960995409292</v>
      </c>
    </row>
    <row r="238" spans="1:28" x14ac:dyDescent="0.3">
      <c r="A238" s="8">
        <v>36217</v>
      </c>
      <c r="B238" s="15">
        <v>77.69</v>
      </c>
      <c r="C238" s="10">
        <f t="shared" si="63"/>
        <v>4.9578220858895712</v>
      </c>
      <c r="D238" s="11">
        <f t="shared" si="64"/>
        <v>0.20955939592090922</v>
      </c>
      <c r="E238" s="12">
        <v>35.26</v>
      </c>
      <c r="F238" s="10">
        <f t="shared" si="78"/>
        <v>4.3424242424242427</v>
      </c>
      <c r="G238" s="11">
        <f t="shared" si="65"/>
        <v>0.11335648879065352</v>
      </c>
      <c r="H238" s="13">
        <v>4.93</v>
      </c>
      <c r="I238" s="10">
        <f t="shared" si="66"/>
        <v>1.8011363636363633</v>
      </c>
      <c r="J238" s="11">
        <f t="shared" si="67"/>
        <v>-0.36956521739130443</v>
      </c>
      <c r="K238" s="12">
        <f t="shared" si="68"/>
        <v>52.530499999999996</v>
      </c>
      <c r="L238" s="10">
        <f t="shared" si="69"/>
        <v>4.7260191846522783</v>
      </c>
      <c r="M238" s="11">
        <f t="shared" si="70"/>
        <v>0.17234645599000165</v>
      </c>
      <c r="N238" s="15">
        <v>8.3699999999999992</v>
      </c>
      <c r="O238" s="10">
        <f t="shared" si="79"/>
        <v>4.9785714285714286</v>
      </c>
      <c r="P238" s="11">
        <f t="shared" si="71"/>
        <v>-2.6744186046511631E-2</v>
      </c>
      <c r="Q238" s="12">
        <v>7.8</v>
      </c>
      <c r="R238" s="10">
        <f t="shared" si="80"/>
        <v>2.6279069767441863</v>
      </c>
      <c r="S238" s="11">
        <f t="shared" si="72"/>
        <v>-0.17021276595744683</v>
      </c>
      <c r="T238" s="15">
        <v>8.1</v>
      </c>
      <c r="U238" s="10">
        <f t="shared" si="81"/>
        <v>0.20356612184249623</v>
      </c>
      <c r="V238" s="11">
        <f t="shared" si="73"/>
        <v>-0.15887850467289732</v>
      </c>
      <c r="W238" s="12">
        <f t="shared" si="74"/>
        <v>42.916000000000004</v>
      </c>
      <c r="X238" s="10">
        <f t="shared" si="82"/>
        <v>4.8230664857530536</v>
      </c>
      <c r="Y238" s="11">
        <f t="shared" si="75"/>
        <v>0.17336978810663028</v>
      </c>
      <c r="Z238" s="12">
        <f t="shared" si="76"/>
        <v>40.044399999999996</v>
      </c>
      <c r="AA238" s="10">
        <f t="shared" si="83"/>
        <v>4.3994390809557187</v>
      </c>
      <c r="AB238" s="11">
        <f t="shared" si="77"/>
        <v>0.14860527485765873</v>
      </c>
    </row>
    <row r="239" spans="1:28" x14ac:dyDescent="0.3">
      <c r="A239" s="8">
        <v>36189</v>
      </c>
      <c r="B239" s="15">
        <v>78.69</v>
      </c>
      <c r="C239" s="10">
        <f t="shared" si="63"/>
        <v>5.0345092024539877</v>
      </c>
      <c r="D239" s="11">
        <f t="shared" si="64"/>
        <v>0.31084457771114438</v>
      </c>
      <c r="E239" s="12">
        <v>35.200000000000003</v>
      </c>
      <c r="F239" s="10">
        <f t="shared" si="78"/>
        <v>4.3333333333333339</v>
      </c>
      <c r="G239" s="11">
        <f t="shared" si="65"/>
        <v>0.18120805369127524</v>
      </c>
      <c r="H239" s="13">
        <v>4.7699999999999996</v>
      </c>
      <c r="I239" s="10">
        <f t="shared" si="66"/>
        <v>1.7102272727272725</v>
      </c>
      <c r="J239" s="11">
        <f t="shared" si="67"/>
        <v>-0.32816901408450705</v>
      </c>
      <c r="K239" s="12">
        <f t="shared" si="68"/>
        <v>53.033499999999997</v>
      </c>
      <c r="L239" s="10">
        <f t="shared" si="69"/>
        <v>4.7808480488336604</v>
      </c>
      <c r="M239" s="11">
        <f t="shared" si="70"/>
        <v>0.26612393014455704</v>
      </c>
      <c r="N239" s="15">
        <v>8.48</v>
      </c>
      <c r="O239" s="10">
        <f t="shared" si="79"/>
        <v>5.0571428571428578</v>
      </c>
      <c r="P239" s="11">
        <f t="shared" si="71"/>
        <v>5.603985056039873E-2</v>
      </c>
      <c r="Q239" s="12">
        <v>8.25</v>
      </c>
      <c r="R239" s="10">
        <f t="shared" si="80"/>
        <v>2.8372093023255816</v>
      </c>
      <c r="S239" s="11">
        <f t="shared" si="72"/>
        <v>-6.4625850340136126E-2</v>
      </c>
      <c r="T239" s="15">
        <v>7.95</v>
      </c>
      <c r="U239" s="10">
        <f t="shared" si="81"/>
        <v>0.18127786032689452</v>
      </c>
      <c r="V239" s="11">
        <f t="shared" si="73"/>
        <v>-0.12637362637362637</v>
      </c>
      <c r="W239" s="12">
        <f t="shared" si="74"/>
        <v>43.538999999999994</v>
      </c>
      <c r="X239" s="10">
        <f t="shared" si="82"/>
        <v>4.9075983717774765</v>
      </c>
      <c r="Y239" s="11">
        <f t="shared" si="75"/>
        <v>0.27351702351702323</v>
      </c>
      <c r="Z239" s="12">
        <f t="shared" si="76"/>
        <v>40.418300000000002</v>
      </c>
      <c r="AA239" s="10">
        <f t="shared" si="83"/>
        <v>4.4498543767865808</v>
      </c>
      <c r="AB239" s="11">
        <f t="shared" si="77"/>
        <v>0.24022080663770051</v>
      </c>
    </row>
    <row r="240" spans="1:28" x14ac:dyDescent="0.3">
      <c r="A240" s="8">
        <v>36160</v>
      </c>
      <c r="B240" s="15">
        <v>75.260000000000005</v>
      </c>
      <c r="C240" s="10">
        <f t="shared" si="63"/>
        <v>4.7714723926380378</v>
      </c>
      <c r="D240" s="11">
        <f t="shared" si="64"/>
        <v>0.28473881870945728</v>
      </c>
      <c r="E240" s="16">
        <v>33.97</v>
      </c>
      <c r="F240" s="10">
        <f t="shared" si="78"/>
        <v>4.1469696969696974</v>
      </c>
      <c r="G240" s="11">
        <f t="shared" si="65"/>
        <v>0.20889679715302489</v>
      </c>
      <c r="H240" s="15">
        <v>4.8499999999999996</v>
      </c>
      <c r="I240" s="10">
        <f t="shared" si="66"/>
        <v>1.7556818181818179</v>
      </c>
      <c r="J240" s="11">
        <f t="shared" si="67"/>
        <v>-0.34811827956989261</v>
      </c>
      <c r="K240" s="12">
        <f t="shared" si="68"/>
        <v>50.855500000000006</v>
      </c>
      <c r="L240" s="10">
        <f t="shared" si="69"/>
        <v>4.543437976891215</v>
      </c>
      <c r="M240" s="11">
        <f t="shared" si="70"/>
        <v>0.24853923205342254</v>
      </c>
      <c r="N240" s="15">
        <v>8.1999999999999993</v>
      </c>
      <c r="O240" s="10">
        <f t="shared" si="79"/>
        <v>4.8571428571428568</v>
      </c>
      <c r="P240" s="11">
        <f t="shared" si="71"/>
        <v>3.015075376884413E-2</v>
      </c>
      <c r="Q240" s="16">
        <v>7.89</v>
      </c>
      <c r="R240" s="10">
        <f t="shared" si="80"/>
        <v>2.6697674418604653</v>
      </c>
      <c r="S240" s="11">
        <f t="shared" si="72"/>
        <v>-0.10340909090909101</v>
      </c>
      <c r="T240" s="15">
        <v>8.19</v>
      </c>
      <c r="U240" s="10">
        <f t="shared" si="81"/>
        <v>0.21693907875185725</v>
      </c>
      <c r="V240" s="11">
        <f t="shared" si="73"/>
        <v>-3.5335689045936425E-2</v>
      </c>
      <c r="W240" s="12">
        <f t="shared" si="74"/>
        <v>41.668000000000006</v>
      </c>
      <c r="X240" s="10">
        <f t="shared" si="82"/>
        <v>4.6537313432835834</v>
      </c>
      <c r="Y240" s="11">
        <f t="shared" si="75"/>
        <v>0.24612716071535412</v>
      </c>
      <c r="Z240" s="12">
        <f t="shared" si="76"/>
        <v>38.818200000000004</v>
      </c>
      <c r="AA240" s="10">
        <f t="shared" si="83"/>
        <v>4.2341027992017688</v>
      </c>
      <c r="AB240" s="11">
        <f t="shared" si="77"/>
        <v>0.22423993944745835</v>
      </c>
    </row>
    <row r="241" spans="1:28" x14ac:dyDescent="0.3">
      <c r="A241" s="8">
        <v>36129</v>
      </c>
      <c r="B241" s="15">
        <v>71.42</v>
      </c>
      <c r="C241" s="10">
        <f t="shared" si="63"/>
        <v>4.4769938650306758</v>
      </c>
      <c r="D241" s="11">
        <f t="shared" si="64"/>
        <v>0.22399314481576682</v>
      </c>
      <c r="E241" s="16">
        <v>33</v>
      </c>
      <c r="F241" s="10">
        <f t="shared" si="78"/>
        <v>4</v>
      </c>
      <c r="G241" s="11">
        <f t="shared" si="65"/>
        <v>0.23226288274831952</v>
      </c>
      <c r="H241" s="15">
        <v>5.03</v>
      </c>
      <c r="I241" s="10">
        <f t="shared" si="66"/>
        <v>1.8579545454545454</v>
      </c>
      <c r="J241" s="11">
        <f t="shared" si="67"/>
        <v>-0.31284153005464477</v>
      </c>
      <c r="K241" s="12">
        <f t="shared" si="68"/>
        <v>48.537000000000006</v>
      </c>
      <c r="L241" s="10">
        <f t="shared" si="69"/>
        <v>4.2907128842380651</v>
      </c>
      <c r="M241" s="11">
        <f t="shared" si="70"/>
        <v>0.20584326049960877</v>
      </c>
      <c r="N241" s="15">
        <v>7.88</v>
      </c>
      <c r="O241" s="10">
        <f t="shared" si="79"/>
        <v>4.628571428571429</v>
      </c>
      <c r="P241" s="11">
        <f t="shared" si="71"/>
        <v>2.6041666666666741E-2</v>
      </c>
      <c r="Q241" s="16">
        <v>7.55</v>
      </c>
      <c r="R241" s="10">
        <f t="shared" si="80"/>
        <v>2.5116279069767442</v>
      </c>
      <c r="S241" s="11">
        <f t="shared" si="72"/>
        <v>-0.11071849234393405</v>
      </c>
      <c r="T241" s="15">
        <v>8.24</v>
      </c>
      <c r="U241" s="10">
        <f t="shared" si="81"/>
        <v>0.22436849925705782</v>
      </c>
      <c r="V241" s="11">
        <f t="shared" si="73"/>
        <v>-2.2538552787663035E-2</v>
      </c>
      <c r="W241" s="12">
        <f t="shared" si="74"/>
        <v>39.583999999999996</v>
      </c>
      <c r="X241" s="10">
        <f t="shared" si="82"/>
        <v>4.3709633649932158</v>
      </c>
      <c r="Y241" s="11">
        <f t="shared" si="75"/>
        <v>0.19311571269252781</v>
      </c>
      <c r="Z241" s="12">
        <f t="shared" si="76"/>
        <v>37.116399999999999</v>
      </c>
      <c r="AA241" s="10">
        <f t="shared" si="83"/>
        <v>4.0046383690200091</v>
      </c>
      <c r="AB241" s="11">
        <f t="shared" si="77"/>
        <v>0.18647567840577439</v>
      </c>
    </row>
    <row r="242" spans="1:28" x14ac:dyDescent="0.3">
      <c r="A242" s="8">
        <v>36098</v>
      </c>
      <c r="B242" s="15">
        <v>67.69</v>
      </c>
      <c r="C242" s="10">
        <f t="shared" si="63"/>
        <v>4.1909509202453989</v>
      </c>
      <c r="D242" s="11">
        <f t="shared" si="64"/>
        <v>0.21286507794302079</v>
      </c>
      <c r="E242" s="16">
        <v>30.64</v>
      </c>
      <c r="F242" s="10">
        <f t="shared" si="78"/>
        <v>3.6424242424242426</v>
      </c>
      <c r="G242" s="11">
        <f t="shared" si="65"/>
        <v>0.18759689922480627</v>
      </c>
      <c r="H242" s="15">
        <v>4.6399999999999997</v>
      </c>
      <c r="I242" s="10">
        <f t="shared" si="66"/>
        <v>1.6363636363636362</v>
      </c>
      <c r="J242" s="11">
        <f t="shared" si="67"/>
        <v>-0.37884872824631866</v>
      </c>
      <c r="K242" s="12">
        <f t="shared" si="68"/>
        <v>45.817499999999995</v>
      </c>
      <c r="L242" s="10">
        <f t="shared" si="69"/>
        <v>3.9942773054283842</v>
      </c>
      <c r="M242" s="11">
        <f t="shared" si="70"/>
        <v>0.18576844938469672</v>
      </c>
      <c r="N242" s="15">
        <v>7.35</v>
      </c>
      <c r="O242" s="10">
        <f t="shared" si="79"/>
        <v>4.25</v>
      </c>
      <c r="P242" s="11">
        <f t="shared" si="71"/>
        <v>8.2304526748970819E-3</v>
      </c>
      <c r="Q242" s="16">
        <v>7.03</v>
      </c>
      <c r="R242" s="10">
        <f t="shared" si="80"/>
        <v>2.2697674418604654</v>
      </c>
      <c r="S242" s="11">
        <f t="shared" si="72"/>
        <v>-0.1580838323353293</v>
      </c>
      <c r="T242" s="15">
        <v>7.93</v>
      </c>
      <c r="U242" s="10">
        <f t="shared" si="81"/>
        <v>0.17830609212481408</v>
      </c>
      <c r="V242" s="11">
        <f t="shared" si="73"/>
        <v>-6.5959952885747963E-2</v>
      </c>
      <c r="W242" s="12">
        <f t="shared" si="74"/>
        <v>37.455999999999996</v>
      </c>
      <c r="X242" s="10">
        <f t="shared" si="82"/>
        <v>4.0822252374491184</v>
      </c>
      <c r="Y242" s="11">
        <f t="shared" si="75"/>
        <v>0.17927082677413253</v>
      </c>
      <c r="Z242" s="12">
        <f t="shared" si="76"/>
        <v>35.014199999999995</v>
      </c>
      <c r="AA242" s="10">
        <f t="shared" si="83"/>
        <v>3.7211854808262759</v>
      </c>
      <c r="AB242" s="11">
        <f t="shared" si="77"/>
        <v>0.16378828972559001</v>
      </c>
    </row>
    <row r="243" spans="1:28" x14ac:dyDescent="0.3">
      <c r="A243" s="8">
        <v>36068</v>
      </c>
      <c r="B243" s="15">
        <v>62.69</v>
      </c>
      <c r="C243" s="10">
        <f t="shared" si="63"/>
        <v>3.8075153374233128</v>
      </c>
      <c r="D243" s="11">
        <f t="shared" si="64"/>
        <v>7.8630419821059894E-2</v>
      </c>
      <c r="E243" s="16">
        <v>28.73</v>
      </c>
      <c r="F243" s="10">
        <f t="shared" si="78"/>
        <v>3.3530303030303035</v>
      </c>
      <c r="G243" s="11">
        <f t="shared" si="65"/>
        <v>3.0118321979204055E-2</v>
      </c>
      <c r="H243" s="15">
        <v>4.28</v>
      </c>
      <c r="I243" s="10">
        <f t="shared" si="66"/>
        <v>1.4318181818181821</v>
      </c>
      <c r="J243" s="11">
        <f t="shared" si="67"/>
        <v>-0.54077253218884125</v>
      </c>
      <c r="K243" s="12">
        <f t="shared" si="68"/>
        <v>42.518000000000001</v>
      </c>
      <c r="L243" s="10">
        <f t="shared" si="69"/>
        <v>3.6346195770656209</v>
      </c>
      <c r="M243" s="11">
        <f t="shared" si="70"/>
        <v>4.2043992402426289E-2</v>
      </c>
      <c r="N243" s="15">
        <v>6.91</v>
      </c>
      <c r="O243" s="10">
        <f t="shared" si="79"/>
        <v>3.9357142857142859</v>
      </c>
      <c r="P243" s="11">
        <f t="shared" si="71"/>
        <v>-0.11523687580025599</v>
      </c>
      <c r="Q243" s="16">
        <v>6.82</v>
      </c>
      <c r="R243" s="10">
        <f t="shared" si="80"/>
        <v>2.1720930232558144</v>
      </c>
      <c r="S243" s="11">
        <f t="shared" si="72"/>
        <v>-0.23883928571428581</v>
      </c>
      <c r="T243" s="15">
        <v>7.36</v>
      </c>
      <c r="U243" s="10">
        <f t="shared" si="81"/>
        <v>9.3610698365527378E-2</v>
      </c>
      <c r="V243" s="11">
        <f t="shared" si="73"/>
        <v>-0.20689655172413779</v>
      </c>
      <c r="W243" s="12">
        <f t="shared" si="74"/>
        <v>34.781999999999996</v>
      </c>
      <c r="X243" s="10">
        <f t="shared" si="82"/>
        <v>3.7194029850746269</v>
      </c>
      <c r="Y243" s="11">
        <f t="shared" si="75"/>
        <v>4.7808404880252953E-2</v>
      </c>
      <c r="Z243" s="12">
        <f t="shared" si="76"/>
        <v>32.523800000000001</v>
      </c>
      <c r="AA243" s="10">
        <f t="shared" si="83"/>
        <v>3.3853891375869685</v>
      </c>
      <c r="AB243" s="11">
        <f t="shared" si="77"/>
        <v>1.9359934307232818E-2</v>
      </c>
    </row>
    <row r="244" spans="1:28" x14ac:dyDescent="0.3">
      <c r="A244" s="8">
        <v>36038</v>
      </c>
      <c r="B244" s="15">
        <v>58.87</v>
      </c>
      <c r="C244" s="10">
        <f t="shared" si="63"/>
        <v>3.514570552147239</v>
      </c>
      <c r="D244" s="11">
        <f t="shared" si="64"/>
        <v>7.2313296903460778E-2</v>
      </c>
      <c r="E244" s="16">
        <v>31.48</v>
      </c>
      <c r="F244" s="10">
        <f t="shared" si="78"/>
        <v>3.7696969696969704</v>
      </c>
      <c r="G244" s="11">
        <f t="shared" si="65"/>
        <v>0.21403779406093326</v>
      </c>
      <c r="H244" s="15">
        <v>4.3600000000000003</v>
      </c>
      <c r="I244" s="10">
        <f t="shared" si="66"/>
        <v>1.4772727272727275</v>
      </c>
      <c r="J244" s="11">
        <f t="shared" si="67"/>
        <v>-0.53269024651661301</v>
      </c>
      <c r="K244" s="12">
        <f t="shared" si="68"/>
        <v>41.1205</v>
      </c>
      <c r="L244" s="10">
        <f t="shared" si="69"/>
        <v>3.4822868977545243</v>
      </c>
      <c r="M244" s="11">
        <f t="shared" si="70"/>
        <v>6.6859522357855417E-2</v>
      </c>
      <c r="N244" s="15">
        <v>6.91</v>
      </c>
      <c r="O244" s="10">
        <f t="shared" si="79"/>
        <v>3.9357142857142859</v>
      </c>
      <c r="P244" s="11">
        <f t="shared" si="71"/>
        <v>-8.3554376657824947E-2</v>
      </c>
      <c r="Q244" s="16">
        <v>6.73</v>
      </c>
      <c r="R244" s="10">
        <f t="shared" si="80"/>
        <v>2.1302325581395354</v>
      </c>
      <c r="S244" s="11">
        <f t="shared" si="72"/>
        <v>-0.21101992966002336</v>
      </c>
      <c r="T244" s="15">
        <v>8.5299999999999994</v>
      </c>
      <c r="U244" s="10">
        <f t="shared" si="81"/>
        <v>0.26745913818722111</v>
      </c>
      <c r="V244" s="11">
        <f t="shared" si="73"/>
        <v>-2.8473804100227817E-2</v>
      </c>
      <c r="W244" s="12">
        <f t="shared" si="74"/>
        <v>32.853999999999999</v>
      </c>
      <c r="X244" s="10">
        <f t="shared" si="82"/>
        <v>3.4578018995929449</v>
      </c>
      <c r="Y244" s="11">
        <f t="shared" si="75"/>
        <v>4.5706283022471261E-2</v>
      </c>
      <c r="Z244" s="12">
        <f t="shared" si="76"/>
        <v>31.6648</v>
      </c>
      <c r="AA244" s="10">
        <f t="shared" si="83"/>
        <v>3.2695647483954469</v>
      </c>
      <c r="AB244" s="11">
        <f t="shared" si="77"/>
        <v>4.9191191575933768E-2</v>
      </c>
    </row>
    <row r="245" spans="1:28" x14ac:dyDescent="0.3">
      <c r="A245" s="8">
        <v>36007</v>
      </c>
      <c r="B245" s="15">
        <v>68.84</v>
      </c>
      <c r="C245" s="10">
        <f t="shared" si="63"/>
        <v>4.2791411042944789</v>
      </c>
      <c r="D245" s="11">
        <f t="shared" si="64"/>
        <v>0.18038408779149528</v>
      </c>
      <c r="E245" s="16">
        <v>36.42</v>
      </c>
      <c r="F245" s="10">
        <f t="shared" si="78"/>
        <v>4.5181818181818185</v>
      </c>
      <c r="G245" s="11">
        <f t="shared" si="65"/>
        <v>0.31101511879049681</v>
      </c>
      <c r="H245" s="15">
        <v>6.15</v>
      </c>
      <c r="I245" s="10">
        <f t="shared" si="66"/>
        <v>2.4943181818181821</v>
      </c>
      <c r="J245" s="11">
        <f t="shared" si="67"/>
        <v>-0.43732845379688923</v>
      </c>
      <c r="K245" s="12">
        <f t="shared" si="68"/>
        <v>48.196999999999996</v>
      </c>
      <c r="L245" s="10">
        <f t="shared" si="69"/>
        <v>4.2536516241552214</v>
      </c>
      <c r="M245" s="11">
        <f t="shared" si="70"/>
        <v>0.16963137331035982</v>
      </c>
      <c r="N245" s="15">
        <v>8.24</v>
      </c>
      <c r="O245" s="10">
        <f t="shared" si="79"/>
        <v>4.8857142857142861</v>
      </c>
      <c r="P245" s="11">
        <f t="shared" si="71"/>
        <v>5.6410256410256432E-2</v>
      </c>
      <c r="Q245" s="16">
        <v>8.3699999999999992</v>
      </c>
      <c r="R245" s="10">
        <f t="shared" si="80"/>
        <v>2.8930232558139535</v>
      </c>
      <c r="S245" s="11">
        <f t="shared" si="72"/>
        <v>-1.6451233842538215E-2</v>
      </c>
      <c r="T245" s="15">
        <v>10.1</v>
      </c>
      <c r="U245" s="10">
        <f t="shared" si="81"/>
        <v>0.50074294205051983</v>
      </c>
      <c r="V245" s="11">
        <f t="shared" si="73"/>
        <v>0.10021786492374729</v>
      </c>
      <c r="W245" s="12">
        <f t="shared" si="74"/>
        <v>38.566000000000003</v>
      </c>
      <c r="X245" s="10">
        <f t="shared" si="82"/>
        <v>4.2328358208955237</v>
      </c>
      <c r="Y245" s="11">
        <f t="shared" si="75"/>
        <v>0.16155653273899184</v>
      </c>
      <c r="Z245" s="12">
        <f t="shared" si="76"/>
        <v>37.211400000000005</v>
      </c>
      <c r="AA245" s="10">
        <f t="shared" si="83"/>
        <v>4.0174478183485247</v>
      </c>
      <c r="AB245" s="11">
        <f t="shared" si="77"/>
        <v>0.15383470490105489</v>
      </c>
    </row>
    <row r="246" spans="1:28" x14ac:dyDescent="0.3">
      <c r="A246" s="8">
        <v>35976</v>
      </c>
      <c r="B246" s="15">
        <v>69.59</v>
      </c>
      <c r="C246" s="10">
        <f t="shared" si="63"/>
        <v>4.3366564417177917</v>
      </c>
      <c r="D246" s="11">
        <f t="shared" si="64"/>
        <v>0.29373489496188898</v>
      </c>
      <c r="E246" s="16">
        <v>36</v>
      </c>
      <c r="F246" s="10">
        <f t="shared" si="78"/>
        <v>4.454545454545455</v>
      </c>
      <c r="G246" s="11">
        <f t="shared" si="65"/>
        <v>0.41732283464566944</v>
      </c>
      <c r="H246" s="15">
        <v>6.1</v>
      </c>
      <c r="I246" s="10">
        <f t="shared" si="66"/>
        <v>2.4659090909090908</v>
      </c>
      <c r="J246" s="11">
        <f t="shared" si="67"/>
        <v>-0.40137389597644746</v>
      </c>
      <c r="K246" s="12">
        <f t="shared" si="68"/>
        <v>48.494500000000002</v>
      </c>
      <c r="L246" s="10">
        <f t="shared" si="69"/>
        <v>4.2860802267277096</v>
      </c>
      <c r="M246" s="11">
        <f t="shared" si="70"/>
        <v>0.27709526631114634</v>
      </c>
      <c r="N246" s="15">
        <v>8.7899999999999991</v>
      </c>
      <c r="O246" s="10">
        <f t="shared" si="79"/>
        <v>5.2785714285714285</v>
      </c>
      <c r="P246" s="11">
        <f t="shared" si="71"/>
        <v>0.30222222222222217</v>
      </c>
      <c r="Q246" s="16">
        <v>9.24</v>
      </c>
      <c r="R246" s="10">
        <f t="shared" si="80"/>
        <v>3.2976744186046512</v>
      </c>
      <c r="S246" s="11">
        <f t="shared" si="72"/>
        <v>0.19689119170984459</v>
      </c>
      <c r="T246" s="15">
        <v>10.42</v>
      </c>
      <c r="U246" s="10">
        <f t="shared" si="81"/>
        <v>0.54829123328380369</v>
      </c>
      <c r="V246" s="11">
        <f t="shared" si="73"/>
        <v>0.20881670533642693</v>
      </c>
      <c r="W246" s="12">
        <f t="shared" si="74"/>
        <v>39.28</v>
      </c>
      <c r="X246" s="10">
        <f t="shared" si="82"/>
        <v>4.3297150610583452</v>
      </c>
      <c r="Y246" s="11">
        <f t="shared" si="75"/>
        <v>0.28939075630252109</v>
      </c>
      <c r="Z246" s="12">
        <f t="shared" si="76"/>
        <v>37.530800000000006</v>
      </c>
      <c r="AA246" s="10">
        <f t="shared" si="83"/>
        <v>4.0605145353540806</v>
      </c>
      <c r="AB246" s="11">
        <f t="shared" si="77"/>
        <v>0.26434442797466673</v>
      </c>
    </row>
    <row r="247" spans="1:28" x14ac:dyDescent="0.3">
      <c r="A247" s="8">
        <v>35944</v>
      </c>
      <c r="B247" s="15">
        <v>67.23</v>
      </c>
      <c r="C247" s="10">
        <f t="shared" si="63"/>
        <v>4.1556748466257671</v>
      </c>
      <c r="D247" s="11">
        <f t="shared" si="64"/>
        <v>0.30543689320388356</v>
      </c>
      <c r="E247" s="16">
        <v>35.22</v>
      </c>
      <c r="F247" s="10">
        <f t="shared" si="78"/>
        <v>4.3363636363636369</v>
      </c>
      <c r="G247" s="11">
        <f t="shared" si="65"/>
        <v>0.47364016736401671</v>
      </c>
      <c r="H247" s="15">
        <v>6.74</v>
      </c>
      <c r="I247" s="10">
        <f t="shared" si="66"/>
        <v>2.8295454545454546</v>
      </c>
      <c r="J247" s="11">
        <f t="shared" si="67"/>
        <v>-0.29718456725755993</v>
      </c>
      <c r="K247" s="12">
        <f t="shared" si="68"/>
        <v>47.129500000000007</v>
      </c>
      <c r="L247" s="10">
        <f t="shared" si="69"/>
        <v>4.1372901678657081</v>
      </c>
      <c r="M247" s="11">
        <f t="shared" si="70"/>
        <v>0.30127284775525998</v>
      </c>
      <c r="N247" s="15">
        <v>8.56</v>
      </c>
      <c r="O247" s="10">
        <f t="shared" si="79"/>
        <v>5.1142857142857148</v>
      </c>
      <c r="P247" s="11">
        <f t="shared" si="71"/>
        <v>0.3312597200622085</v>
      </c>
      <c r="Q247" s="16">
        <v>9.1199999999999992</v>
      </c>
      <c r="R247" s="10">
        <f t="shared" si="80"/>
        <v>3.2418604651162788</v>
      </c>
      <c r="S247" s="11">
        <f t="shared" si="72"/>
        <v>0.25274725274725252</v>
      </c>
      <c r="T247" s="15">
        <v>11.06</v>
      </c>
      <c r="U247" s="10">
        <f t="shared" si="81"/>
        <v>0.64338781575037141</v>
      </c>
      <c r="V247" s="11">
        <f t="shared" si="73"/>
        <v>0.31198102016607354</v>
      </c>
      <c r="W247" s="12">
        <f t="shared" si="74"/>
        <v>38.006999999999998</v>
      </c>
      <c r="X247" s="10">
        <f t="shared" si="82"/>
        <v>4.1569877883310724</v>
      </c>
      <c r="Y247" s="11">
        <f t="shared" si="75"/>
        <v>0.30451347176934962</v>
      </c>
      <c r="Z247" s="12">
        <f t="shared" si="76"/>
        <v>36.5929</v>
      </c>
      <c r="AA247" s="10">
        <f t="shared" si="83"/>
        <v>3.9340515614044538</v>
      </c>
      <c r="AB247" s="11">
        <f t="shared" si="77"/>
        <v>0.29283889727002599</v>
      </c>
    </row>
    <row r="248" spans="1:28" x14ac:dyDescent="0.3">
      <c r="A248" s="8">
        <v>35915</v>
      </c>
      <c r="B248" s="15">
        <v>67.92</v>
      </c>
      <c r="C248" s="10">
        <f t="shared" si="63"/>
        <v>4.2085889570552153</v>
      </c>
      <c r="D248" s="11">
        <f t="shared" si="64"/>
        <v>0.39609455292908535</v>
      </c>
      <c r="E248" s="16">
        <v>34.53</v>
      </c>
      <c r="F248" s="10">
        <f t="shared" si="78"/>
        <v>4.2318181818181824</v>
      </c>
      <c r="G248" s="11">
        <f t="shared" si="65"/>
        <v>0.49286640726329445</v>
      </c>
      <c r="H248" s="15">
        <v>7.87</v>
      </c>
      <c r="I248" s="10">
        <f t="shared" si="66"/>
        <v>3.4715909090909092</v>
      </c>
      <c r="J248" s="11">
        <f t="shared" si="67"/>
        <v>-0.17935349322210636</v>
      </c>
      <c r="K248" s="12">
        <f t="shared" si="68"/>
        <v>47.5625</v>
      </c>
      <c r="L248" s="10">
        <f t="shared" si="69"/>
        <v>4.1844887726182689</v>
      </c>
      <c r="M248" s="11">
        <f t="shared" si="70"/>
        <v>0.38030355795461146</v>
      </c>
      <c r="N248" s="15">
        <v>8.84</v>
      </c>
      <c r="O248" s="10">
        <f t="shared" si="79"/>
        <v>5.3142857142857149</v>
      </c>
      <c r="P248" s="11">
        <f t="shared" si="71"/>
        <v>0.45394736842105265</v>
      </c>
      <c r="Q248" s="16">
        <v>9.7200000000000006</v>
      </c>
      <c r="R248" s="10">
        <f t="shared" si="80"/>
        <v>3.5209302325581397</v>
      </c>
      <c r="S248" s="11">
        <f t="shared" si="72"/>
        <v>0.46165413533834587</v>
      </c>
      <c r="T248" s="15">
        <v>10.78</v>
      </c>
      <c r="U248" s="10">
        <f t="shared" si="81"/>
        <v>0.601783060921248</v>
      </c>
      <c r="V248" s="11">
        <f t="shared" si="73"/>
        <v>0.29256594724220619</v>
      </c>
      <c r="W248" s="12">
        <f t="shared" si="74"/>
        <v>38.556000000000004</v>
      </c>
      <c r="X248" s="10">
        <f t="shared" si="82"/>
        <v>4.2314789687924028</v>
      </c>
      <c r="Y248" s="11">
        <f t="shared" si="75"/>
        <v>0.40310782779577159</v>
      </c>
      <c r="Z248" s="12">
        <f t="shared" si="76"/>
        <v>36.994399999999999</v>
      </c>
      <c r="AA248" s="10">
        <f t="shared" si="83"/>
        <v>3.9881883393560207</v>
      </c>
      <c r="AB248" s="11">
        <f t="shared" si="77"/>
        <v>0.37198719779262035</v>
      </c>
    </row>
    <row r="249" spans="1:28" x14ac:dyDescent="0.3">
      <c r="A249" s="8">
        <v>35885</v>
      </c>
      <c r="B249" s="15">
        <v>67.37</v>
      </c>
      <c r="C249" s="10">
        <f t="shared" si="63"/>
        <v>4.1664110429447856</v>
      </c>
      <c r="D249" s="11">
        <f t="shared" si="64"/>
        <v>0.46297502714440841</v>
      </c>
      <c r="E249" s="16">
        <v>34.47</v>
      </c>
      <c r="F249" s="10">
        <f t="shared" si="78"/>
        <v>4.2227272727272727</v>
      </c>
      <c r="G249" s="11">
        <f t="shared" si="65"/>
        <v>0.53063943161634097</v>
      </c>
      <c r="H249" s="15">
        <v>8.18</v>
      </c>
      <c r="I249" s="10">
        <f t="shared" si="66"/>
        <v>3.6477272727272725</v>
      </c>
      <c r="J249" s="11">
        <f t="shared" si="67"/>
        <v>-0.14613778705636749</v>
      </c>
      <c r="K249" s="12">
        <f t="shared" si="68"/>
        <v>47.307000000000009</v>
      </c>
      <c r="L249" s="10">
        <f t="shared" si="69"/>
        <v>4.1566383257030752</v>
      </c>
      <c r="M249" s="11">
        <f t="shared" si="70"/>
        <v>0.43906185833574174</v>
      </c>
      <c r="N249" s="15">
        <v>9.15</v>
      </c>
      <c r="O249" s="10">
        <f t="shared" si="79"/>
        <v>5.5357142857142865</v>
      </c>
      <c r="P249" s="11">
        <f t="shared" si="71"/>
        <v>0.58578856152513015</v>
      </c>
      <c r="Q249" s="16">
        <v>9.9600000000000009</v>
      </c>
      <c r="R249" s="10">
        <f t="shared" si="80"/>
        <v>3.6325581395348845</v>
      </c>
      <c r="S249" s="11">
        <f t="shared" si="72"/>
        <v>0.54658385093167716</v>
      </c>
      <c r="T249" s="15">
        <v>10.53</v>
      </c>
      <c r="U249" s="10">
        <f t="shared" si="81"/>
        <v>0.56463595839524494</v>
      </c>
      <c r="V249" s="11">
        <f t="shared" si="73"/>
        <v>0.23157894736842088</v>
      </c>
      <c r="W249" s="12">
        <f t="shared" si="74"/>
        <v>38.421999999999997</v>
      </c>
      <c r="X249" s="10">
        <f t="shared" si="82"/>
        <v>4.2132971506105834</v>
      </c>
      <c r="Y249" s="11">
        <f t="shared" si="75"/>
        <v>0.47527261557364442</v>
      </c>
      <c r="Z249" s="12">
        <f t="shared" si="76"/>
        <v>36.857200000000006</v>
      </c>
      <c r="AA249" s="10">
        <f t="shared" si="83"/>
        <v>3.9696887977994715</v>
      </c>
      <c r="AB249" s="11">
        <f t="shared" si="77"/>
        <v>0.42867331829352451</v>
      </c>
    </row>
    <row r="250" spans="1:28" x14ac:dyDescent="0.3">
      <c r="A250" s="8">
        <v>35853</v>
      </c>
      <c r="B250" s="15">
        <v>64.23</v>
      </c>
      <c r="C250" s="10">
        <f t="shared" si="63"/>
        <v>3.9256134969325158</v>
      </c>
      <c r="D250" s="11">
        <f t="shared" si="64"/>
        <v>0.33257261410788375</v>
      </c>
      <c r="E250" s="16">
        <v>31.67</v>
      </c>
      <c r="F250" s="10">
        <f t="shared" si="78"/>
        <v>3.7984848484848488</v>
      </c>
      <c r="G250" s="11">
        <f t="shared" si="65"/>
        <v>0.42979683972911986</v>
      </c>
      <c r="H250" s="15">
        <v>7.82</v>
      </c>
      <c r="I250" s="10">
        <f t="shared" si="66"/>
        <v>3.4431818181818183</v>
      </c>
      <c r="J250" s="11">
        <f t="shared" si="67"/>
        <v>-0.21169354838709675</v>
      </c>
      <c r="K250" s="12">
        <f t="shared" si="68"/>
        <v>44.808</v>
      </c>
      <c r="L250" s="10">
        <f t="shared" si="69"/>
        <v>3.8842380640941796</v>
      </c>
      <c r="M250" s="11">
        <f t="shared" si="70"/>
        <v>0.31666250385672057</v>
      </c>
      <c r="N250" s="15">
        <v>8.6</v>
      </c>
      <c r="O250" s="10">
        <f t="shared" si="79"/>
        <v>5.1428571428571432</v>
      </c>
      <c r="P250" s="11">
        <f t="shared" si="71"/>
        <v>0.40065146579804556</v>
      </c>
      <c r="Q250" s="16">
        <v>9.4</v>
      </c>
      <c r="R250" s="10">
        <f t="shared" si="80"/>
        <v>3.3720930232558146</v>
      </c>
      <c r="S250" s="11">
        <f t="shared" si="72"/>
        <v>0.37829912023460399</v>
      </c>
      <c r="T250" s="15">
        <v>9.6300000000000008</v>
      </c>
      <c r="U250" s="10">
        <f t="shared" si="81"/>
        <v>0.4309063893016345</v>
      </c>
      <c r="V250" s="11">
        <f t="shared" si="73"/>
        <v>0.14779499404052454</v>
      </c>
      <c r="W250" s="12">
        <f t="shared" si="74"/>
        <v>36.575000000000003</v>
      </c>
      <c r="X250" s="10">
        <f t="shared" si="82"/>
        <v>3.9626865671641802</v>
      </c>
      <c r="Y250" s="11">
        <f t="shared" si="75"/>
        <v>0.33944920530286393</v>
      </c>
      <c r="Z250" s="12">
        <f t="shared" si="76"/>
        <v>34.863500000000009</v>
      </c>
      <c r="AA250" s="10">
        <f t="shared" si="83"/>
        <v>3.7008656491019902</v>
      </c>
      <c r="AB250" s="11">
        <f t="shared" si="77"/>
        <v>0.30686503830986789</v>
      </c>
    </row>
    <row r="251" spans="1:28" x14ac:dyDescent="0.3">
      <c r="A251" s="8">
        <v>35825</v>
      </c>
      <c r="B251" s="15">
        <v>60.03</v>
      </c>
      <c r="C251" s="10">
        <f t="shared" si="63"/>
        <v>3.603527607361964</v>
      </c>
      <c r="D251" s="11">
        <f t="shared" si="64"/>
        <v>0.26645569620253173</v>
      </c>
      <c r="E251" s="16">
        <v>29.8</v>
      </c>
      <c r="F251" s="10">
        <f t="shared" si="78"/>
        <v>3.5151515151515156</v>
      </c>
      <c r="G251" s="11">
        <f t="shared" si="65"/>
        <v>0.40037593984962405</v>
      </c>
      <c r="H251" s="15">
        <v>7.1</v>
      </c>
      <c r="I251" s="10">
        <f t="shared" si="66"/>
        <v>3.0340909090909092</v>
      </c>
      <c r="J251" s="11">
        <f t="shared" si="67"/>
        <v>-0.21460176991150437</v>
      </c>
      <c r="K251" s="12">
        <f t="shared" si="68"/>
        <v>41.886500000000005</v>
      </c>
      <c r="L251" s="10">
        <f t="shared" si="69"/>
        <v>3.5657837366470471</v>
      </c>
      <c r="M251" s="11">
        <f t="shared" si="70"/>
        <v>0.26171757334779211</v>
      </c>
      <c r="N251" s="15">
        <v>8.0299999999999994</v>
      </c>
      <c r="O251" s="10">
        <f t="shared" si="79"/>
        <v>4.7357142857142858</v>
      </c>
      <c r="P251" s="11">
        <f t="shared" si="71"/>
        <v>0.37030716723549473</v>
      </c>
      <c r="Q251" s="16">
        <v>8.82</v>
      </c>
      <c r="R251" s="10">
        <f t="shared" si="80"/>
        <v>3.1023255813953492</v>
      </c>
      <c r="S251" s="11">
        <f t="shared" si="72"/>
        <v>0.30280649926144765</v>
      </c>
      <c r="T251" s="15">
        <v>9.1</v>
      </c>
      <c r="U251" s="10">
        <f t="shared" si="81"/>
        <v>0.35215453194650803</v>
      </c>
      <c r="V251" s="11">
        <f t="shared" si="73"/>
        <v>0.1165644171779141</v>
      </c>
      <c r="W251" s="12">
        <f t="shared" si="74"/>
        <v>34.188000000000002</v>
      </c>
      <c r="X251" s="10">
        <f t="shared" si="82"/>
        <v>3.6388059701492548</v>
      </c>
      <c r="Y251" s="11">
        <f t="shared" si="75"/>
        <v>0.27510070117857688</v>
      </c>
      <c r="Z251" s="12">
        <f t="shared" si="76"/>
        <v>32.589599999999997</v>
      </c>
      <c r="AA251" s="10">
        <f t="shared" si="83"/>
        <v>3.3942613667008237</v>
      </c>
      <c r="AB251" s="11">
        <f t="shared" si="77"/>
        <v>0.2547684867899247</v>
      </c>
    </row>
    <row r="252" spans="1:28" x14ac:dyDescent="0.3">
      <c r="A252" s="8">
        <v>35795</v>
      </c>
      <c r="B252" s="15">
        <v>58.58</v>
      </c>
      <c r="C252" s="10">
        <f t="shared" si="63"/>
        <v>3.4923312883435589</v>
      </c>
      <c r="D252" s="11">
        <f t="shared" si="64"/>
        <v>0.29716563330380863</v>
      </c>
      <c r="E252" s="16">
        <v>28.1</v>
      </c>
      <c r="F252" s="10">
        <f t="shared" si="78"/>
        <v>3.2575757575757578</v>
      </c>
      <c r="G252" s="11">
        <f t="shared" si="65"/>
        <v>0.41490433031218532</v>
      </c>
      <c r="H252" s="15">
        <v>7.44</v>
      </c>
      <c r="I252" s="10">
        <f t="shared" si="66"/>
        <v>3.2272727272727275</v>
      </c>
      <c r="J252" s="11">
        <f t="shared" si="67"/>
        <v>-7.1161048689138529E-2</v>
      </c>
      <c r="K252" s="12">
        <f t="shared" si="68"/>
        <v>40.731999999999999</v>
      </c>
      <c r="L252" s="10">
        <f t="shared" si="69"/>
        <v>3.4399389579245696</v>
      </c>
      <c r="M252" s="11">
        <f t="shared" si="70"/>
        <v>0.29699092501194069</v>
      </c>
      <c r="N252" s="15">
        <v>7.96</v>
      </c>
      <c r="O252" s="10">
        <f t="shared" si="79"/>
        <v>4.6857142857142859</v>
      </c>
      <c r="P252" s="11">
        <f t="shared" si="71"/>
        <v>0.47680890538033394</v>
      </c>
      <c r="Q252" s="16">
        <v>8.8000000000000007</v>
      </c>
      <c r="R252" s="10">
        <f t="shared" si="80"/>
        <v>3.0930232558139537</v>
      </c>
      <c r="S252" s="11">
        <f t="shared" si="72"/>
        <v>0.40800000000000014</v>
      </c>
      <c r="T252" s="15">
        <v>8.49</v>
      </c>
      <c r="U252" s="10">
        <f t="shared" si="81"/>
        <v>0.26151560178306088</v>
      </c>
      <c r="V252" s="11">
        <f t="shared" si="73"/>
        <v>0.13806970509383376</v>
      </c>
      <c r="W252" s="12">
        <f t="shared" si="74"/>
        <v>33.437999999999995</v>
      </c>
      <c r="X252" s="10">
        <f t="shared" si="82"/>
        <v>3.5370420624151961</v>
      </c>
      <c r="Y252" s="11">
        <f t="shared" si="75"/>
        <v>0.31402522890714013</v>
      </c>
      <c r="Z252" s="12">
        <f t="shared" si="76"/>
        <v>31.707999999999998</v>
      </c>
      <c r="AA252" s="10">
        <f t="shared" si="83"/>
        <v>3.2753896769322033</v>
      </c>
      <c r="AB252" s="11">
        <f t="shared" si="77"/>
        <v>0.29451582217758543</v>
      </c>
    </row>
    <row r="253" spans="1:28" x14ac:dyDescent="0.3">
      <c r="A253" s="8">
        <v>35762</v>
      </c>
      <c r="B253" s="15">
        <v>58.35</v>
      </c>
      <c r="C253" s="10">
        <f t="shared" si="63"/>
        <v>3.4746932515337425</v>
      </c>
      <c r="D253" s="11">
        <f t="shared" si="64"/>
        <v>0.28978779840848801</v>
      </c>
      <c r="E253" s="16">
        <v>26.78</v>
      </c>
      <c r="F253" s="10">
        <f t="shared" si="78"/>
        <v>3.0575757575757576</v>
      </c>
      <c r="G253" s="11">
        <f t="shared" si="65"/>
        <v>0.40873224618621773</v>
      </c>
      <c r="H253" s="15">
        <v>7.32</v>
      </c>
      <c r="I253" s="10">
        <f t="shared" si="66"/>
        <v>3.1590909090909092</v>
      </c>
      <c r="J253" s="11">
        <f t="shared" si="67"/>
        <v>-8.2706766917293284E-2</v>
      </c>
      <c r="K253" s="12">
        <f t="shared" si="68"/>
        <v>40.2515</v>
      </c>
      <c r="L253" s="10">
        <f t="shared" si="69"/>
        <v>3.3875626771310223</v>
      </c>
      <c r="M253" s="11">
        <f t="shared" si="70"/>
        <v>0.28885224380013108</v>
      </c>
      <c r="N253" s="15">
        <v>7.68</v>
      </c>
      <c r="O253" s="10">
        <f t="shared" si="79"/>
        <v>4.4857142857142858</v>
      </c>
      <c r="P253" s="11">
        <f t="shared" si="71"/>
        <v>0.42222222222222205</v>
      </c>
      <c r="Q253" s="16">
        <v>8.49</v>
      </c>
      <c r="R253" s="10">
        <f t="shared" si="80"/>
        <v>2.9488372093023258</v>
      </c>
      <c r="S253" s="11">
        <f t="shared" si="72"/>
        <v>0.3918032786885246</v>
      </c>
      <c r="T253" s="15">
        <v>8.43</v>
      </c>
      <c r="U253" s="10">
        <f t="shared" si="81"/>
        <v>0.25260029717681998</v>
      </c>
      <c r="V253" s="11">
        <f t="shared" si="73"/>
        <v>0.15955983493810177</v>
      </c>
      <c r="W253" s="12">
        <f t="shared" si="74"/>
        <v>33.177</v>
      </c>
      <c r="X253" s="10">
        <f t="shared" si="82"/>
        <v>3.5016282225237454</v>
      </c>
      <c r="Y253" s="11">
        <f t="shared" si="75"/>
        <v>0.30310290652003147</v>
      </c>
      <c r="Z253" s="12">
        <f t="shared" si="76"/>
        <v>31.282900000000001</v>
      </c>
      <c r="AA253" s="10">
        <f t="shared" si="83"/>
        <v>3.2180707620948166</v>
      </c>
      <c r="AB253" s="11">
        <f t="shared" si="77"/>
        <v>0.28578533321276778</v>
      </c>
    </row>
    <row r="254" spans="1:28" x14ac:dyDescent="0.3">
      <c r="A254" s="8">
        <v>35734</v>
      </c>
      <c r="B254" s="15">
        <v>55.81</v>
      </c>
      <c r="C254" s="10">
        <f t="shared" si="63"/>
        <v>3.279907975460123</v>
      </c>
      <c r="D254" s="11">
        <f t="shared" si="64"/>
        <v>0.29609846725499311</v>
      </c>
      <c r="E254" s="16">
        <v>25.8</v>
      </c>
      <c r="F254" s="10">
        <f t="shared" si="78"/>
        <v>2.9090909090909096</v>
      </c>
      <c r="G254" s="11">
        <f t="shared" si="65"/>
        <v>0.38858988159311103</v>
      </c>
      <c r="H254" s="15">
        <v>7.47</v>
      </c>
      <c r="I254" s="10">
        <f t="shared" si="66"/>
        <v>3.2443181818181817</v>
      </c>
      <c r="J254" s="11">
        <f t="shared" si="67"/>
        <v>-3.488372093023262E-2</v>
      </c>
      <c r="K254" s="12">
        <f t="shared" si="68"/>
        <v>38.639500000000005</v>
      </c>
      <c r="L254" s="10">
        <f t="shared" si="69"/>
        <v>3.2118487028558977</v>
      </c>
      <c r="M254" s="11">
        <f t="shared" si="70"/>
        <v>0.29332909358682557</v>
      </c>
      <c r="N254" s="15">
        <v>7.29</v>
      </c>
      <c r="O254" s="10">
        <f t="shared" si="79"/>
        <v>4.2071428571428573</v>
      </c>
      <c r="P254" s="11">
        <f t="shared" si="71"/>
        <v>0.45799999999999996</v>
      </c>
      <c r="Q254" s="16">
        <v>8.35</v>
      </c>
      <c r="R254" s="10">
        <f t="shared" si="80"/>
        <v>2.8837209302325579</v>
      </c>
      <c r="S254" s="11">
        <f t="shared" si="72"/>
        <v>0.44463667820069186</v>
      </c>
      <c r="T254" s="15">
        <v>8.49</v>
      </c>
      <c r="U254" s="10">
        <f t="shared" si="81"/>
        <v>0.26151560178306088</v>
      </c>
      <c r="V254" s="11">
        <f t="shared" si="73"/>
        <v>0.20940170940170955</v>
      </c>
      <c r="W254" s="12">
        <f t="shared" si="74"/>
        <v>31.762</v>
      </c>
      <c r="X254" s="10">
        <f t="shared" si="82"/>
        <v>3.3096336499321577</v>
      </c>
      <c r="Y254" s="11">
        <f t="shared" si="75"/>
        <v>0.31323906392127676</v>
      </c>
      <c r="Z254" s="12">
        <f t="shared" si="76"/>
        <v>30.086400000000001</v>
      </c>
      <c r="AA254" s="10">
        <f t="shared" si="83"/>
        <v>3.0567391187098858</v>
      </c>
      <c r="AB254" s="11">
        <f t="shared" si="77"/>
        <v>0.29262654991965742</v>
      </c>
    </row>
    <row r="255" spans="1:28" x14ac:dyDescent="0.3">
      <c r="A255" s="8">
        <v>35703</v>
      </c>
      <c r="B255" s="15">
        <v>58.12</v>
      </c>
      <c r="C255" s="10">
        <f t="shared" si="63"/>
        <v>3.4570552147239262</v>
      </c>
      <c r="D255" s="11">
        <f t="shared" si="64"/>
        <v>0.3815070121226527</v>
      </c>
      <c r="E255" s="16">
        <v>27.89</v>
      </c>
      <c r="F255" s="10">
        <f t="shared" si="78"/>
        <v>3.2257575757575765</v>
      </c>
      <c r="G255" s="11">
        <f t="shared" si="65"/>
        <v>0.53157605711147715</v>
      </c>
      <c r="H255" s="15">
        <v>9.32</v>
      </c>
      <c r="I255" s="10">
        <f t="shared" si="66"/>
        <v>4.2954545454545459</v>
      </c>
      <c r="J255" s="11">
        <f t="shared" si="67"/>
        <v>0.15489467162329618</v>
      </c>
      <c r="K255" s="12">
        <f t="shared" si="68"/>
        <v>40.802500000000002</v>
      </c>
      <c r="L255" s="10">
        <f t="shared" si="69"/>
        <v>3.4476237192064536</v>
      </c>
      <c r="M255" s="11">
        <f t="shared" si="70"/>
        <v>0.39233919126428929</v>
      </c>
      <c r="N255" s="15">
        <v>7.81</v>
      </c>
      <c r="O255" s="10">
        <f t="shared" si="79"/>
        <v>4.5785714285714283</v>
      </c>
      <c r="P255" s="11">
        <f t="shared" si="71"/>
        <v>0.55577689243027883</v>
      </c>
      <c r="Q255" s="16">
        <v>8.9600000000000009</v>
      </c>
      <c r="R255" s="10">
        <f t="shared" si="80"/>
        <v>3.1674418604651171</v>
      </c>
      <c r="S255" s="11">
        <f t="shared" si="72"/>
        <v>0.5135135135135136</v>
      </c>
      <c r="T255" s="15">
        <v>9.2799999999999994</v>
      </c>
      <c r="U255" s="10">
        <f t="shared" si="81"/>
        <v>0.37890044576523008</v>
      </c>
      <c r="V255" s="11">
        <f t="shared" si="73"/>
        <v>0.30154277699859744</v>
      </c>
      <c r="W255" s="12">
        <f t="shared" si="74"/>
        <v>33.195</v>
      </c>
      <c r="X255" s="10">
        <f t="shared" si="82"/>
        <v>3.5040705563093626</v>
      </c>
      <c r="Y255" s="11">
        <f t="shared" si="75"/>
        <v>0.39915700737618542</v>
      </c>
      <c r="Z255" s="12">
        <f t="shared" si="76"/>
        <v>31.906099999999999</v>
      </c>
      <c r="AA255" s="10">
        <f t="shared" si="83"/>
        <v>3.3021007496898758</v>
      </c>
      <c r="AB255" s="11">
        <f t="shared" si="77"/>
        <v>0.39339508518174005</v>
      </c>
    </row>
    <row r="256" spans="1:28" x14ac:dyDescent="0.3">
      <c r="A256" s="8">
        <v>35671</v>
      </c>
      <c r="B256" s="15">
        <v>54.9</v>
      </c>
      <c r="C256" s="10">
        <f t="shared" si="63"/>
        <v>3.2101226993865035</v>
      </c>
      <c r="D256" s="11">
        <f t="shared" si="64"/>
        <v>0.39979602243753187</v>
      </c>
      <c r="E256" s="16">
        <v>25.93</v>
      </c>
      <c r="F256" s="10">
        <f t="shared" si="78"/>
        <v>2.9287878787878792</v>
      </c>
      <c r="G256" s="11">
        <f t="shared" si="65"/>
        <v>0.48256146369353936</v>
      </c>
      <c r="H256" s="15">
        <v>9.33</v>
      </c>
      <c r="I256" s="10">
        <f t="shared" si="66"/>
        <v>4.3011363636363633</v>
      </c>
      <c r="J256" s="11">
        <f t="shared" si="67"/>
        <v>0.19462227912932151</v>
      </c>
      <c r="K256" s="12">
        <f t="shared" si="68"/>
        <v>38.543500000000002</v>
      </c>
      <c r="L256" s="10">
        <f t="shared" si="69"/>
        <v>3.2013843470678003</v>
      </c>
      <c r="M256" s="11">
        <f t="shared" si="70"/>
        <v>0.40130155787024413</v>
      </c>
      <c r="N256" s="15">
        <v>7.54</v>
      </c>
      <c r="O256" s="10">
        <f t="shared" si="79"/>
        <v>4.3857142857142861</v>
      </c>
      <c r="P256" s="11">
        <f t="shared" si="71"/>
        <v>0.62150537634408587</v>
      </c>
      <c r="Q256" s="16">
        <v>8.5299999999999994</v>
      </c>
      <c r="R256" s="10">
        <f t="shared" si="80"/>
        <v>2.967441860465116</v>
      </c>
      <c r="S256" s="11">
        <f t="shared" si="72"/>
        <v>0.53417266187050361</v>
      </c>
      <c r="T256" s="15">
        <v>8.7799999999999994</v>
      </c>
      <c r="U256" s="10">
        <f t="shared" si="81"/>
        <v>0.30460624071322417</v>
      </c>
      <c r="V256" s="11">
        <f t="shared" si="73"/>
        <v>0.24715909090909083</v>
      </c>
      <c r="W256" s="12">
        <f t="shared" si="74"/>
        <v>31.417999999999999</v>
      </c>
      <c r="X256" s="10">
        <f t="shared" si="82"/>
        <v>3.2629579375848037</v>
      </c>
      <c r="Y256" s="11">
        <f t="shared" si="75"/>
        <v>0.42053623909210125</v>
      </c>
      <c r="Z256" s="12">
        <f t="shared" si="76"/>
        <v>30.180200000000003</v>
      </c>
      <c r="AA256" s="10">
        <f t="shared" si="83"/>
        <v>3.0693867644679358</v>
      </c>
      <c r="AB256" s="11">
        <f t="shared" si="77"/>
        <v>0.40175473634830916</v>
      </c>
    </row>
    <row r="257" spans="1:28" x14ac:dyDescent="0.3">
      <c r="A257" s="8">
        <v>35642</v>
      </c>
      <c r="B257" s="15">
        <v>58.32</v>
      </c>
      <c r="C257" s="10">
        <f t="shared" si="63"/>
        <v>3.4723926380368102</v>
      </c>
      <c r="D257" s="11">
        <f t="shared" si="64"/>
        <v>0.50580945003872979</v>
      </c>
      <c r="E257" s="16">
        <v>27.78</v>
      </c>
      <c r="F257" s="10">
        <f t="shared" si="78"/>
        <v>3.2090909090909099</v>
      </c>
      <c r="G257" s="11">
        <f t="shared" si="65"/>
        <v>0.62456140350877187</v>
      </c>
      <c r="H257" s="15">
        <v>10.93</v>
      </c>
      <c r="I257" s="10">
        <f t="shared" si="66"/>
        <v>5.2102272727272725</v>
      </c>
      <c r="J257" s="11">
        <f t="shared" si="67"/>
        <v>0.44960212201591498</v>
      </c>
      <c r="K257" s="12">
        <f t="shared" si="68"/>
        <v>41.207000000000001</v>
      </c>
      <c r="L257" s="10">
        <f t="shared" si="69"/>
        <v>3.4917157183344241</v>
      </c>
      <c r="M257" s="11">
        <f t="shared" si="70"/>
        <v>0.52142369251786058</v>
      </c>
      <c r="N257" s="15">
        <v>7.8</v>
      </c>
      <c r="O257" s="10">
        <f t="shared" si="79"/>
        <v>4.5714285714285721</v>
      </c>
      <c r="P257" s="11">
        <f t="shared" si="71"/>
        <v>0.76072234762979685</v>
      </c>
      <c r="Q257" s="16">
        <v>8.51</v>
      </c>
      <c r="R257" s="10">
        <f t="shared" si="80"/>
        <v>2.9581395348837209</v>
      </c>
      <c r="S257" s="11">
        <f t="shared" si="72"/>
        <v>0.62095238095238092</v>
      </c>
      <c r="T257" s="15">
        <v>9.18</v>
      </c>
      <c r="U257" s="10">
        <f t="shared" si="81"/>
        <v>0.36404160475482894</v>
      </c>
      <c r="V257" s="11">
        <f t="shared" si="73"/>
        <v>0.30397727272727271</v>
      </c>
      <c r="W257" s="12">
        <f t="shared" si="74"/>
        <v>33.201999999999998</v>
      </c>
      <c r="X257" s="10">
        <f t="shared" si="82"/>
        <v>3.5050203527815471</v>
      </c>
      <c r="Y257" s="11">
        <f t="shared" si="75"/>
        <v>0.52694996320824128</v>
      </c>
      <c r="Z257" s="12">
        <f t="shared" si="76"/>
        <v>32.250200000000007</v>
      </c>
      <c r="AA257" s="10">
        <f t="shared" si="83"/>
        <v>3.3484979235208456</v>
      </c>
      <c r="AB257" s="11">
        <f t="shared" si="77"/>
        <v>0.52347794867918873</v>
      </c>
    </row>
    <row r="258" spans="1:28" x14ac:dyDescent="0.3">
      <c r="A258" s="8">
        <v>35611</v>
      </c>
      <c r="B258" s="15">
        <v>53.79</v>
      </c>
      <c r="C258" s="10">
        <f t="shared" si="63"/>
        <v>3.125</v>
      </c>
      <c r="D258" s="11">
        <f t="shared" si="64"/>
        <v>0.3387257341961174</v>
      </c>
      <c r="E258" s="16">
        <v>25.4</v>
      </c>
      <c r="F258" s="10">
        <f t="shared" si="78"/>
        <v>2.8484848484848486</v>
      </c>
      <c r="G258" s="11">
        <f t="shared" si="65"/>
        <v>0.43746462931522334</v>
      </c>
      <c r="H258" s="15">
        <v>10.19</v>
      </c>
      <c r="I258" s="10">
        <f t="shared" si="66"/>
        <v>4.7897727272727266</v>
      </c>
      <c r="J258" s="11">
        <f t="shared" si="67"/>
        <v>0.21454112038140627</v>
      </c>
      <c r="K258" s="12">
        <f t="shared" si="68"/>
        <v>37.972499999999997</v>
      </c>
      <c r="L258" s="10">
        <f t="shared" si="69"/>
        <v>3.1391432308698493</v>
      </c>
      <c r="M258" s="11">
        <f t="shared" si="70"/>
        <v>0.34680522796999402</v>
      </c>
      <c r="N258" s="15">
        <v>6.75</v>
      </c>
      <c r="O258" s="10">
        <f t="shared" si="79"/>
        <v>3.8214285714285721</v>
      </c>
      <c r="P258" s="11">
        <f t="shared" si="71"/>
        <v>0.40041493775933601</v>
      </c>
      <c r="Q258" s="16">
        <v>7.72</v>
      </c>
      <c r="R258" s="10">
        <f t="shared" si="80"/>
        <v>2.5906976744186045</v>
      </c>
      <c r="S258" s="11">
        <f t="shared" si="72"/>
        <v>0.30405405405405395</v>
      </c>
      <c r="T258" s="15">
        <v>8.6199999999999992</v>
      </c>
      <c r="U258" s="10">
        <f t="shared" si="81"/>
        <v>0.28083209509658236</v>
      </c>
      <c r="V258" s="11">
        <f t="shared" si="73"/>
        <v>0.14475431606905698</v>
      </c>
      <c r="W258" s="12">
        <f t="shared" si="74"/>
        <v>30.463999999999999</v>
      </c>
      <c r="X258" s="10">
        <f t="shared" si="82"/>
        <v>3.1335142469470831</v>
      </c>
      <c r="Y258" s="11">
        <f t="shared" si="75"/>
        <v>0.34084507042253498</v>
      </c>
      <c r="Z258" s="12">
        <f t="shared" si="76"/>
        <v>29.683999999999997</v>
      </c>
      <c r="AA258" s="10">
        <f t="shared" si="83"/>
        <v>3.0024809880804693</v>
      </c>
      <c r="AB258" s="11">
        <f t="shared" si="77"/>
        <v>0.34177100754870482</v>
      </c>
    </row>
    <row r="259" spans="1:28" x14ac:dyDescent="0.3">
      <c r="A259" s="8">
        <v>35580</v>
      </c>
      <c r="B259" s="15">
        <v>51.5</v>
      </c>
      <c r="C259" s="10">
        <f t="shared" ref="C259:C322" si="84">B259/B$374-1</f>
        <v>2.9493865030674851</v>
      </c>
      <c r="D259" s="11">
        <f t="shared" ref="D259:D322" si="85">B259/B271-1</f>
        <v>0.29396984924623126</v>
      </c>
      <c r="E259" s="16">
        <v>23.9</v>
      </c>
      <c r="F259" s="10">
        <f t="shared" si="78"/>
        <v>2.6212121212121211</v>
      </c>
      <c r="G259" s="11">
        <f t="shared" ref="G259:G322" si="86">E259/E271-1</f>
        <v>0.35872654917566793</v>
      </c>
      <c r="H259" s="15">
        <v>9.59</v>
      </c>
      <c r="I259" s="10">
        <f t="shared" ref="I259:I322" si="87">H259/H$374-1</f>
        <v>4.4488636363636367</v>
      </c>
      <c r="J259" s="11">
        <f t="shared" ref="J259:J322" si="88">H259/H271-1</f>
        <v>0.13760379596678529</v>
      </c>
      <c r="K259" s="12">
        <f t="shared" ref="K259:K322" si="89">0.55*B259+0.25*E259+0.2*H259</f>
        <v>36.218000000000004</v>
      </c>
      <c r="L259" s="10">
        <f t="shared" ref="L259:L322" si="90">K259/K$374-1</f>
        <v>2.9478962284717687</v>
      </c>
      <c r="M259" s="11">
        <f t="shared" ref="M259:M322" si="91">K259/K271-1</f>
        <v>0.29472536507766289</v>
      </c>
      <c r="N259" s="15">
        <v>6.43</v>
      </c>
      <c r="O259" s="10">
        <f t="shared" si="79"/>
        <v>3.5928571428571425</v>
      </c>
      <c r="P259" s="11">
        <f t="shared" ref="P259:P322" si="92">N259/N271-1</f>
        <v>0.291164658634538</v>
      </c>
      <c r="Q259" s="16">
        <v>7.28</v>
      </c>
      <c r="R259" s="10">
        <f t="shared" si="80"/>
        <v>2.386046511627907</v>
      </c>
      <c r="S259" s="11">
        <f t="shared" ref="S259:S322" si="93">Q259/Q271-1</f>
        <v>0.17230273752012892</v>
      </c>
      <c r="T259" s="15">
        <v>8.43</v>
      </c>
      <c r="U259" s="10">
        <f t="shared" si="81"/>
        <v>0.25260029717681998</v>
      </c>
      <c r="V259" s="11">
        <f t="shared" ref="V259:V322" si="94">T259/T271-1</f>
        <v>0.1195219123505975</v>
      </c>
      <c r="W259" s="12">
        <f t="shared" ref="W259:W322" si="95">0.5*B259+0.3*N259+0.2*Q259</f>
        <v>29.134999999999998</v>
      </c>
      <c r="X259" s="10">
        <f t="shared" si="82"/>
        <v>2.9531886024423337</v>
      </c>
      <c r="Y259" s="11">
        <f t="shared" ref="Y259:Y322" si="96">W259/W271-1</f>
        <v>0.28710902986393361</v>
      </c>
      <c r="Z259" s="12">
        <f t="shared" ref="Z259:Z322" si="97">0.39*B259+0.09*N259+0.06*Q259+0.2*E259+0.06*T259+0.2*H259</f>
        <v>28.304300000000005</v>
      </c>
      <c r="AA259" s="10">
        <f t="shared" si="83"/>
        <v>2.8164473329378135</v>
      </c>
      <c r="AB259" s="11">
        <f t="shared" ref="AB259:AB322" si="98">Z259/Z271-1</f>
        <v>0.28664096806160422</v>
      </c>
    </row>
    <row r="260" spans="1:28" x14ac:dyDescent="0.3">
      <c r="A260" s="8">
        <v>35550</v>
      </c>
      <c r="B260" s="15">
        <v>48.65</v>
      </c>
      <c r="C260" s="10">
        <f t="shared" si="84"/>
        <v>2.7308282208588959</v>
      </c>
      <c r="D260" s="11">
        <f t="shared" si="85"/>
        <v>0.24265644955300125</v>
      </c>
      <c r="E260" s="16">
        <v>23.13</v>
      </c>
      <c r="F260" s="10">
        <f t="shared" ref="F260:F323" si="99">E260/E$374-1</f>
        <v>2.5045454545454544</v>
      </c>
      <c r="G260" s="11">
        <f t="shared" si="86"/>
        <v>0.32171428571428562</v>
      </c>
      <c r="H260" s="15">
        <v>9.59</v>
      </c>
      <c r="I260" s="10">
        <f t="shared" si="87"/>
        <v>4.4488636363636367</v>
      </c>
      <c r="J260" s="11">
        <f t="shared" si="88"/>
        <v>0.11123986095017369</v>
      </c>
      <c r="K260" s="12">
        <f t="shared" si="89"/>
        <v>34.457999999999998</v>
      </c>
      <c r="L260" s="10">
        <f t="shared" si="90"/>
        <v>2.7560497056899935</v>
      </c>
      <c r="M260" s="11">
        <f t="shared" si="91"/>
        <v>0.24696473483272108</v>
      </c>
      <c r="N260" s="15">
        <v>6.08</v>
      </c>
      <c r="O260" s="10">
        <f t="shared" ref="O260:O323" si="100">N260/N$374-1</f>
        <v>3.3428571428571434</v>
      </c>
      <c r="P260" s="11">
        <f t="shared" si="92"/>
        <v>0.2357723577235773</v>
      </c>
      <c r="Q260" s="16">
        <v>6.65</v>
      </c>
      <c r="R260" s="10">
        <f t="shared" ref="R260:R323" si="101">Q260/Q$374-1</f>
        <v>2.0930232558139537</v>
      </c>
      <c r="S260" s="11">
        <f t="shared" si="93"/>
        <v>0.10465116279069786</v>
      </c>
      <c r="T260" s="15">
        <v>8.34</v>
      </c>
      <c r="U260" s="10">
        <f t="shared" ref="U260:U323" si="102">T260/T$374-1</f>
        <v>0.23922734026745895</v>
      </c>
      <c r="V260" s="11">
        <f t="shared" si="94"/>
        <v>0.11051930758988027</v>
      </c>
      <c r="W260" s="12">
        <f t="shared" si="95"/>
        <v>27.478999999999999</v>
      </c>
      <c r="X260" s="10">
        <f t="shared" ref="X260:X323" si="103">W260/W$374-1</f>
        <v>2.7284938941655361</v>
      </c>
      <c r="Y260" s="11">
        <f t="shared" si="96"/>
        <v>0.23473376769265331</v>
      </c>
      <c r="Z260" s="12">
        <f t="shared" si="97"/>
        <v>26.964100000000002</v>
      </c>
      <c r="AA260" s="10">
        <f t="shared" ref="AA260:AA323" si="104">Z260/Z$374-1</f>
        <v>2.6357397119896442</v>
      </c>
      <c r="AB260" s="11">
        <f t="shared" si="98"/>
        <v>0.23978003687508931</v>
      </c>
    </row>
    <row r="261" spans="1:28" x14ac:dyDescent="0.3">
      <c r="A261" s="8">
        <v>35520</v>
      </c>
      <c r="B261" s="15">
        <v>46.05</v>
      </c>
      <c r="C261" s="10">
        <f t="shared" si="84"/>
        <v>2.5314417177914113</v>
      </c>
      <c r="D261" s="11">
        <f t="shared" si="85"/>
        <v>0.18716163959783438</v>
      </c>
      <c r="E261" s="16">
        <v>22.52</v>
      </c>
      <c r="F261" s="10">
        <f t="shared" si="99"/>
        <v>2.4121212121212121</v>
      </c>
      <c r="G261" s="11">
        <f t="shared" si="86"/>
        <v>0.32470588235294118</v>
      </c>
      <c r="H261" s="15">
        <v>9.58</v>
      </c>
      <c r="I261" s="10">
        <f t="shared" si="87"/>
        <v>4.4431818181818183</v>
      </c>
      <c r="J261" s="11">
        <f t="shared" si="88"/>
        <v>0.19006211180124222</v>
      </c>
      <c r="K261" s="12">
        <f t="shared" si="89"/>
        <v>32.8735</v>
      </c>
      <c r="L261" s="10">
        <f t="shared" si="90"/>
        <v>2.5833333333333335</v>
      </c>
      <c r="M261" s="11">
        <f t="shared" si="91"/>
        <v>0.20882899115629994</v>
      </c>
      <c r="N261" s="15">
        <v>5.77</v>
      </c>
      <c r="O261" s="10">
        <f t="shared" si="100"/>
        <v>3.121428571428571</v>
      </c>
      <c r="P261" s="11">
        <f t="shared" si="92"/>
        <v>0.24622030237580983</v>
      </c>
      <c r="Q261" s="16">
        <v>6.44</v>
      </c>
      <c r="R261" s="10">
        <f t="shared" si="101"/>
        <v>1.9953488372093027</v>
      </c>
      <c r="S261" s="11">
        <f t="shared" si="93"/>
        <v>0.1603603603603605</v>
      </c>
      <c r="T261" s="15">
        <v>8.5500000000000007</v>
      </c>
      <c r="U261" s="10">
        <f t="shared" si="102"/>
        <v>0.27043090638930156</v>
      </c>
      <c r="V261" s="11">
        <f t="shared" si="94"/>
        <v>0.16485013623978206</v>
      </c>
      <c r="W261" s="12">
        <f t="shared" si="95"/>
        <v>26.044</v>
      </c>
      <c r="X261" s="10">
        <f t="shared" si="103"/>
        <v>2.5337856173677076</v>
      </c>
      <c r="Y261" s="11">
        <f t="shared" si="96"/>
        <v>0.18954964830547194</v>
      </c>
      <c r="Z261" s="12">
        <f t="shared" si="97"/>
        <v>25.798200000000001</v>
      </c>
      <c r="AA261" s="10">
        <f t="shared" si="104"/>
        <v>2.4785340596515826</v>
      </c>
      <c r="AB261" s="11">
        <f t="shared" si="98"/>
        <v>0.20958168059189264</v>
      </c>
    </row>
    <row r="262" spans="1:28" x14ac:dyDescent="0.3">
      <c r="A262" s="8">
        <v>35489</v>
      </c>
      <c r="B262" s="15">
        <v>48.2</v>
      </c>
      <c r="C262" s="10">
        <f t="shared" si="84"/>
        <v>2.6963190184049086</v>
      </c>
      <c r="D262" s="11">
        <f t="shared" si="85"/>
        <v>0.25815713912816496</v>
      </c>
      <c r="E262" s="16">
        <v>22.15</v>
      </c>
      <c r="F262" s="10">
        <f t="shared" si="99"/>
        <v>2.356060606060606</v>
      </c>
      <c r="G262" s="11">
        <f t="shared" si="86"/>
        <v>0.32396891811117734</v>
      </c>
      <c r="H262" s="15">
        <v>9.92</v>
      </c>
      <c r="I262" s="10">
        <f t="shared" si="87"/>
        <v>4.6363636363636367</v>
      </c>
      <c r="J262" s="11">
        <f t="shared" si="88"/>
        <v>0.24310776942355883</v>
      </c>
      <c r="K262" s="12">
        <f t="shared" si="89"/>
        <v>34.031500000000008</v>
      </c>
      <c r="L262" s="10">
        <f t="shared" si="90"/>
        <v>2.7095596250272522</v>
      </c>
      <c r="M262" s="11">
        <f t="shared" si="91"/>
        <v>0.26751461879399629</v>
      </c>
      <c r="N262" s="15">
        <v>6.14</v>
      </c>
      <c r="O262" s="10">
        <f t="shared" si="100"/>
        <v>3.3857142857142861</v>
      </c>
      <c r="P262" s="11">
        <f t="shared" si="92"/>
        <v>0.34354485776805244</v>
      </c>
      <c r="Q262" s="16">
        <v>6.82</v>
      </c>
      <c r="R262" s="10">
        <f t="shared" si="101"/>
        <v>2.1720930232558144</v>
      </c>
      <c r="S262" s="11">
        <f t="shared" si="93"/>
        <v>0.25598526703499092</v>
      </c>
      <c r="T262" s="15">
        <v>8.39</v>
      </c>
      <c r="U262" s="10">
        <f t="shared" si="102"/>
        <v>0.24665676077265974</v>
      </c>
      <c r="V262" s="11">
        <f t="shared" si="94"/>
        <v>0.16527777777777786</v>
      </c>
      <c r="W262" s="12">
        <f t="shared" si="95"/>
        <v>27.306000000000001</v>
      </c>
      <c r="X262" s="10">
        <f t="shared" si="103"/>
        <v>2.7050203527815473</v>
      </c>
      <c r="Y262" s="11">
        <f t="shared" si="96"/>
        <v>0.26346474181010571</v>
      </c>
      <c r="Z262" s="12">
        <f t="shared" si="97"/>
        <v>26.677199999999999</v>
      </c>
      <c r="AA262" s="10">
        <f t="shared" si="104"/>
        <v>2.5970551750175281</v>
      </c>
      <c r="AB262" s="11">
        <f t="shared" si="98"/>
        <v>0.26720501615048442</v>
      </c>
    </row>
    <row r="263" spans="1:28" x14ac:dyDescent="0.3">
      <c r="A263" s="8">
        <v>35461</v>
      </c>
      <c r="B263" s="15">
        <v>47.4</v>
      </c>
      <c r="C263" s="10">
        <f t="shared" si="84"/>
        <v>2.6349693251533743</v>
      </c>
      <c r="D263" s="11">
        <f t="shared" si="85"/>
        <v>0.25165038288883035</v>
      </c>
      <c r="E263" s="16">
        <v>21.28</v>
      </c>
      <c r="F263" s="10">
        <f t="shared" si="99"/>
        <v>2.2242424242424246</v>
      </c>
      <c r="G263" s="11">
        <f t="shared" si="86"/>
        <v>0.27807807807807827</v>
      </c>
      <c r="H263" s="15">
        <v>9.0399999999999991</v>
      </c>
      <c r="I263" s="10">
        <f t="shared" si="87"/>
        <v>4.1363636363636358</v>
      </c>
      <c r="J263" s="11">
        <f t="shared" si="88"/>
        <v>8.9156626506023962E-2</v>
      </c>
      <c r="K263" s="12">
        <f t="shared" si="89"/>
        <v>33.198</v>
      </c>
      <c r="L263" s="10">
        <f t="shared" si="90"/>
        <v>2.6187050359712232</v>
      </c>
      <c r="M263" s="11">
        <f t="shared" si="91"/>
        <v>0.24565682338373795</v>
      </c>
      <c r="N263" s="15">
        <v>5.86</v>
      </c>
      <c r="O263" s="10">
        <f t="shared" si="100"/>
        <v>3.1857142857142859</v>
      </c>
      <c r="P263" s="11">
        <f t="shared" si="92"/>
        <v>0.30512249443207118</v>
      </c>
      <c r="Q263" s="16">
        <v>6.77</v>
      </c>
      <c r="R263" s="10">
        <f t="shared" si="101"/>
        <v>2.1488372093023256</v>
      </c>
      <c r="S263" s="11">
        <f t="shared" si="93"/>
        <v>0.26542056074766363</v>
      </c>
      <c r="T263" s="15">
        <v>8.15</v>
      </c>
      <c r="U263" s="10">
        <f t="shared" si="102"/>
        <v>0.2109955423476968</v>
      </c>
      <c r="V263" s="11">
        <f t="shared" si="94"/>
        <v>0.14145658263305338</v>
      </c>
      <c r="W263" s="12">
        <f t="shared" si="95"/>
        <v>26.811999999999998</v>
      </c>
      <c r="X263" s="10">
        <f t="shared" si="103"/>
        <v>2.6379918588873812</v>
      </c>
      <c r="Y263" s="11">
        <f t="shared" si="96"/>
        <v>0.25571375046834</v>
      </c>
      <c r="Z263" s="12">
        <f t="shared" si="97"/>
        <v>25.9726</v>
      </c>
      <c r="AA263" s="10">
        <f t="shared" si="104"/>
        <v>2.5020495118925616</v>
      </c>
      <c r="AB263" s="11">
        <f t="shared" si="98"/>
        <v>0.24194751539726878</v>
      </c>
    </row>
    <row r="264" spans="1:28" x14ac:dyDescent="0.3">
      <c r="A264" s="8">
        <v>35430</v>
      </c>
      <c r="B264" s="15">
        <v>45.16</v>
      </c>
      <c r="C264" s="10">
        <f t="shared" si="84"/>
        <v>2.4631901840490795</v>
      </c>
      <c r="D264" s="11">
        <f t="shared" si="85"/>
        <v>0.21495829970406222</v>
      </c>
      <c r="E264" s="16">
        <v>19.86</v>
      </c>
      <c r="F264" s="10">
        <f t="shared" si="99"/>
        <v>2.0090909090909093</v>
      </c>
      <c r="G264" s="11">
        <f t="shared" si="86"/>
        <v>0.22972136222910233</v>
      </c>
      <c r="H264" s="15">
        <v>8.01</v>
      </c>
      <c r="I264" s="10">
        <f t="shared" si="87"/>
        <v>3.5511363636363633</v>
      </c>
      <c r="J264" s="11">
        <f t="shared" si="88"/>
        <v>8.2432432432432368E-2</v>
      </c>
      <c r="K264" s="12">
        <f t="shared" si="89"/>
        <v>31.405000000000001</v>
      </c>
      <c r="L264" s="10">
        <f t="shared" si="90"/>
        <v>2.4232613908872906</v>
      </c>
      <c r="M264" s="11">
        <f t="shared" si="91"/>
        <v>0.20969916413081147</v>
      </c>
      <c r="N264" s="15">
        <v>5.39</v>
      </c>
      <c r="O264" s="10">
        <f t="shared" si="100"/>
        <v>2.85</v>
      </c>
      <c r="P264" s="11">
        <f t="shared" si="92"/>
        <v>0.24768518518518512</v>
      </c>
      <c r="Q264" s="16">
        <v>6.25</v>
      </c>
      <c r="R264" s="10">
        <f t="shared" si="101"/>
        <v>1.9069767441860468</v>
      </c>
      <c r="S264" s="11">
        <f t="shared" si="93"/>
        <v>0.20656370656370671</v>
      </c>
      <c r="T264" s="15">
        <v>7.46</v>
      </c>
      <c r="U264" s="10">
        <f t="shared" si="102"/>
        <v>0.10846953937592851</v>
      </c>
      <c r="V264" s="11">
        <f t="shared" si="94"/>
        <v>0.11844077961019495</v>
      </c>
      <c r="W264" s="12">
        <f t="shared" si="95"/>
        <v>25.446999999999999</v>
      </c>
      <c r="X264" s="10">
        <f t="shared" si="103"/>
        <v>2.4527815468113978</v>
      </c>
      <c r="Y264" s="11">
        <f t="shared" si="96"/>
        <v>0.21657025386049611</v>
      </c>
      <c r="Z264" s="12">
        <f t="shared" si="97"/>
        <v>24.494100000000003</v>
      </c>
      <c r="AA264" s="10">
        <f t="shared" si="104"/>
        <v>2.3026940294482499</v>
      </c>
      <c r="AB264" s="11">
        <f t="shared" si="98"/>
        <v>0.20624344408822948</v>
      </c>
    </row>
    <row r="265" spans="1:28" x14ac:dyDescent="0.3">
      <c r="A265" s="8">
        <v>35398</v>
      </c>
      <c r="B265" s="15">
        <v>45.24</v>
      </c>
      <c r="C265" s="10">
        <f t="shared" si="84"/>
        <v>2.4693251533742333</v>
      </c>
      <c r="D265" s="11">
        <f t="shared" si="85"/>
        <v>0.25562031640299754</v>
      </c>
      <c r="E265" s="16">
        <v>19.010000000000002</v>
      </c>
      <c r="F265" s="10">
        <f t="shared" si="99"/>
        <v>1.8803030303030308</v>
      </c>
      <c r="G265" s="11">
        <f t="shared" si="86"/>
        <v>0.22015404364569968</v>
      </c>
      <c r="H265" s="15">
        <v>7.98</v>
      </c>
      <c r="I265" s="10">
        <f t="shared" si="87"/>
        <v>3.5340909090909092</v>
      </c>
      <c r="J265" s="11">
        <f t="shared" si="88"/>
        <v>0.12552891396332866</v>
      </c>
      <c r="K265" s="12">
        <f t="shared" si="89"/>
        <v>31.230500000000003</v>
      </c>
      <c r="L265" s="10">
        <f t="shared" si="90"/>
        <v>2.4042402441683022</v>
      </c>
      <c r="M265" s="11">
        <f t="shared" si="91"/>
        <v>0.24278238723412726</v>
      </c>
      <c r="N265" s="15">
        <v>5.4</v>
      </c>
      <c r="O265" s="10">
        <f t="shared" si="100"/>
        <v>2.8571428571428577</v>
      </c>
      <c r="P265" s="11">
        <f t="shared" si="92"/>
        <v>0.25</v>
      </c>
      <c r="Q265" s="16">
        <v>6.1</v>
      </c>
      <c r="R265" s="10">
        <f t="shared" si="101"/>
        <v>1.8372093023255816</v>
      </c>
      <c r="S265" s="11">
        <f t="shared" si="93"/>
        <v>0.19373776908023466</v>
      </c>
      <c r="T265" s="15">
        <v>7.27</v>
      </c>
      <c r="U265" s="10">
        <f t="shared" si="102"/>
        <v>8.0237741456166356E-2</v>
      </c>
      <c r="V265" s="11">
        <f t="shared" si="94"/>
        <v>9.323308270676689E-2</v>
      </c>
      <c r="W265" s="12">
        <f t="shared" si="95"/>
        <v>25.46</v>
      </c>
      <c r="X265" s="10">
        <f t="shared" si="103"/>
        <v>2.454545454545455</v>
      </c>
      <c r="Y265" s="11">
        <f t="shared" si="96"/>
        <v>0.25215167461761689</v>
      </c>
      <c r="Z265" s="12">
        <f t="shared" si="97"/>
        <v>24.329800000000002</v>
      </c>
      <c r="AA265" s="10">
        <f t="shared" si="104"/>
        <v>2.2805404239253546</v>
      </c>
      <c r="AB265" s="11">
        <f t="shared" si="98"/>
        <v>0.2362640433737635</v>
      </c>
    </row>
    <row r="266" spans="1:28" x14ac:dyDescent="0.3">
      <c r="A266" s="8">
        <v>35369</v>
      </c>
      <c r="B266" s="15">
        <v>43.06</v>
      </c>
      <c r="C266" s="10">
        <f t="shared" si="84"/>
        <v>2.302147239263804</v>
      </c>
      <c r="D266" s="11">
        <f t="shared" si="85"/>
        <v>0.2473928157589802</v>
      </c>
      <c r="E266" s="16">
        <v>18.579999999999998</v>
      </c>
      <c r="F266" s="10">
        <f t="shared" si="99"/>
        <v>1.815151515151515</v>
      </c>
      <c r="G266" s="11">
        <f t="shared" si="86"/>
        <v>0.22397891963109351</v>
      </c>
      <c r="H266" s="15">
        <v>7.74</v>
      </c>
      <c r="I266" s="10">
        <f t="shared" si="87"/>
        <v>3.3977272727272725</v>
      </c>
      <c r="J266" s="11">
        <f t="shared" si="88"/>
        <v>6.9060773480662974E-2</v>
      </c>
      <c r="K266" s="12">
        <f t="shared" si="89"/>
        <v>29.876000000000005</v>
      </c>
      <c r="L266" s="10">
        <f t="shared" si="90"/>
        <v>2.2565947242206241</v>
      </c>
      <c r="M266" s="11">
        <f t="shared" si="91"/>
        <v>0.23306781130050758</v>
      </c>
      <c r="N266" s="15">
        <v>5</v>
      </c>
      <c r="O266" s="10">
        <f t="shared" si="100"/>
        <v>2.5714285714285716</v>
      </c>
      <c r="P266" s="11">
        <f t="shared" si="92"/>
        <v>0.2437810945273633</v>
      </c>
      <c r="Q266" s="16">
        <v>5.78</v>
      </c>
      <c r="R266" s="10">
        <f t="shared" si="101"/>
        <v>1.688372093023256</v>
      </c>
      <c r="S266" s="11">
        <f t="shared" si="93"/>
        <v>0.20166320166320184</v>
      </c>
      <c r="T266" s="15">
        <v>7.02</v>
      </c>
      <c r="U266" s="10">
        <f t="shared" si="102"/>
        <v>4.3090638930163294E-2</v>
      </c>
      <c r="V266" s="11">
        <f t="shared" si="94"/>
        <v>3.5398230088495408E-2</v>
      </c>
      <c r="W266" s="12">
        <f t="shared" si="95"/>
        <v>24.186</v>
      </c>
      <c r="X266" s="10">
        <f t="shared" si="103"/>
        <v>2.2816824966078699</v>
      </c>
      <c r="Y266" s="11">
        <f t="shared" si="96"/>
        <v>0.24490426189005543</v>
      </c>
      <c r="Z266" s="12">
        <f t="shared" si="97"/>
        <v>23.275400000000005</v>
      </c>
      <c r="AA266" s="10">
        <f t="shared" si="104"/>
        <v>2.1383690200097085</v>
      </c>
      <c r="AB266" s="11">
        <f t="shared" si="98"/>
        <v>0.22476320774573777</v>
      </c>
    </row>
    <row r="267" spans="1:28" x14ac:dyDescent="0.3">
      <c r="A267" s="8">
        <v>35338</v>
      </c>
      <c r="B267" s="15">
        <v>42.07</v>
      </c>
      <c r="C267" s="10">
        <f t="shared" si="84"/>
        <v>2.2262269938650308</v>
      </c>
      <c r="D267" s="11">
        <f t="shared" si="85"/>
        <v>0.21836084564147118</v>
      </c>
      <c r="E267" s="16">
        <v>18.21</v>
      </c>
      <c r="F267" s="10">
        <f t="shared" si="99"/>
        <v>1.7590909090909093</v>
      </c>
      <c r="G267" s="11">
        <f t="shared" si="86"/>
        <v>0.19488188976377963</v>
      </c>
      <c r="H267" s="15">
        <v>8.07</v>
      </c>
      <c r="I267" s="10">
        <f t="shared" si="87"/>
        <v>3.5852272727272725</v>
      </c>
      <c r="J267" s="11">
        <f t="shared" si="88"/>
        <v>6.184210526315792E-2</v>
      </c>
      <c r="K267" s="12">
        <f t="shared" si="89"/>
        <v>29.305000000000003</v>
      </c>
      <c r="L267" s="10">
        <f t="shared" si="90"/>
        <v>2.1943536080226731</v>
      </c>
      <c r="M267" s="11">
        <f t="shared" si="91"/>
        <v>0.20490101350656831</v>
      </c>
      <c r="N267" s="15">
        <v>5.0199999999999996</v>
      </c>
      <c r="O267" s="10">
        <f t="shared" si="100"/>
        <v>2.5857142857142859</v>
      </c>
      <c r="P267" s="11">
        <f t="shared" si="92"/>
        <v>0.20963855421686728</v>
      </c>
      <c r="Q267" s="16">
        <v>5.92</v>
      </c>
      <c r="R267" s="10">
        <f t="shared" si="101"/>
        <v>1.7534883720930234</v>
      </c>
      <c r="S267" s="11">
        <f t="shared" si="93"/>
        <v>0.16306483300589392</v>
      </c>
      <c r="T267" s="15">
        <v>7.13</v>
      </c>
      <c r="U267" s="10">
        <f t="shared" si="102"/>
        <v>5.9435364041604766E-2</v>
      </c>
      <c r="V267" s="11">
        <f t="shared" si="94"/>
        <v>-4.1899441340782495E-3</v>
      </c>
      <c r="W267" s="12">
        <f t="shared" si="95"/>
        <v>23.725000000000001</v>
      </c>
      <c r="X267" s="10">
        <f t="shared" si="103"/>
        <v>2.2191316146540032</v>
      </c>
      <c r="Y267" s="11">
        <f t="shared" si="96"/>
        <v>0.21492216304793121</v>
      </c>
      <c r="Z267" s="12">
        <f t="shared" si="97"/>
        <v>22.898099999999999</v>
      </c>
      <c r="AA267" s="10">
        <f t="shared" si="104"/>
        <v>2.0874952807291942</v>
      </c>
      <c r="AB267" s="11">
        <f t="shared" si="98"/>
        <v>0.19614797943917406</v>
      </c>
    </row>
    <row r="268" spans="1:28" x14ac:dyDescent="0.3">
      <c r="A268" s="8">
        <v>35307</v>
      </c>
      <c r="B268" s="15">
        <v>39.22</v>
      </c>
      <c r="C268" s="10">
        <f t="shared" si="84"/>
        <v>2.007668711656442</v>
      </c>
      <c r="D268" s="11">
        <f t="shared" si="85"/>
        <v>0.18740538904026627</v>
      </c>
      <c r="E268" s="16">
        <v>17.489999999999998</v>
      </c>
      <c r="F268" s="10">
        <f t="shared" si="99"/>
        <v>1.65</v>
      </c>
      <c r="G268" s="11">
        <f t="shared" si="86"/>
        <v>0.16212624584717594</v>
      </c>
      <c r="H268" s="15">
        <v>7.81</v>
      </c>
      <c r="I268" s="10">
        <f t="shared" si="87"/>
        <v>3.4375</v>
      </c>
      <c r="J268" s="11">
        <f t="shared" si="88"/>
        <v>5.1480051480050637E-3</v>
      </c>
      <c r="K268" s="12">
        <f t="shared" si="89"/>
        <v>27.505500000000001</v>
      </c>
      <c r="L268" s="10">
        <f t="shared" si="90"/>
        <v>1.9982014388489211</v>
      </c>
      <c r="M268" s="11">
        <f t="shared" si="91"/>
        <v>0.17129412766682295</v>
      </c>
      <c r="N268" s="15">
        <v>4.6500000000000004</v>
      </c>
      <c r="O268" s="10">
        <f t="shared" si="100"/>
        <v>2.3214285714285721</v>
      </c>
      <c r="P268" s="11">
        <f t="shared" si="92"/>
        <v>0.11778846153846168</v>
      </c>
      <c r="Q268" s="16">
        <v>5.56</v>
      </c>
      <c r="R268" s="10">
        <f t="shared" si="101"/>
        <v>1.5860465116279068</v>
      </c>
      <c r="S268" s="11">
        <f t="shared" si="93"/>
        <v>8.3820662768031129E-2</v>
      </c>
      <c r="T268" s="15">
        <v>7.04</v>
      </c>
      <c r="U268" s="10">
        <f t="shared" si="102"/>
        <v>4.6062407132243521E-2</v>
      </c>
      <c r="V268" s="11">
        <f t="shared" si="94"/>
        <v>-4.087193460490457E-2</v>
      </c>
      <c r="W268" s="12">
        <f t="shared" si="95"/>
        <v>22.116999999999997</v>
      </c>
      <c r="X268" s="10">
        <f t="shared" si="103"/>
        <v>2.0009497964721845</v>
      </c>
      <c r="Y268" s="11">
        <f t="shared" si="96"/>
        <v>0.17712491351322557</v>
      </c>
      <c r="Z268" s="12">
        <f t="shared" si="97"/>
        <v>21.5303</v>
      </c>
      <c r="AA268" s="10">
        <f t="shared" si="104"/>
        <v>1.9030661776603202</v>
      </c>
      <c r="AB268" s="11">
        <f t="shared" si="98"/>
        <v>0.15951918053887537</v>
      </c>
    </row>
    <row r="269" spans="1:28" x14ac:dyDescent="0.3">
      <c r="A269" s="8">
        <v>35277</v>
      </c>
      <c r="B269" s="15">
        <v>38.729999999999997</v>
      </c>
      <c r="C269" s="10">
        <f t="shared" si="84"/>
        <v>1.9700920245398774</v>
      </c>
      <c r="D269" s="11">
        <f t="shared" si="85"/>
        <v>0.16551309058080044</v>
      </c>
      <c r="E269" s="16">
        <v>17.100000000000001</v>
      </c>
      <c r="F269" s="10">
        <f t="shared" si="99"/>
        <v>1.5909090909090913</v>
      </c>
      <c r="G269" s="11">
        <f t="shared" si="86"/>
        <v>0.15462525320729248</v>
      </c>
      <c r="H269" s="15">
        <v>7.54</v>
      </c>
      <c r="I269" s="10">
        <f t="shared" si="87"/>
        <v>3.2840909090909092</v>
      </c>
      <c r="J269" s="11">
        <f t="shared" si="88"/>
        <v>-1.1795543905635641E-2</v>
      </c>
      <c r="K269" s="12">
        <f t="shared" si="89"/>
        <v>27.084500000000002</v>
      </c>
      <c r="L269" s="10">
        <f t="shared" si="90"/>
        <v>1.9523108785698717</v>
      </c>
      <c r="M269" s="11">
        <f t="shared" si="91"/>
        <v>0.15228674750053184</v>
      </c>
      <c r="N269" s="15">
        <v>4.43</v>
      </c>
      <c r="O269" s="10">
        <f t="shared" si="100"/>
        <v>2.1642857142857141</v>
      </c>
      <c r="P269" s="11">
        <f t="shared" si="92"/>
        <v>0.14175257731958757</v>
      </c>
      <c r="Q269" s="16">
        <v>5.25</v>
      </c>
      <c r="R269" s="10">
        <f t="shared" si="101"/>
        <v>1.441860465116279</v>
      </c>
      <c r="S269" s="11">
        <f t="shared" si="93"/>
        <v>0.10062893081761026</v>
      </c>
      <c r="T269" s="15">
        <v>7.04</v>
      </c>
      <c r="U269" s="10">
        <f t="shared" si="102"/>
        <v>4.6062407132243521E-2</v>
      </c>
      <c r="V269" s="11">
        <f t="shared" si="94"/>
        <v>-4.8648648648648707E-2</v>
      </c>
      <c r="W269" s="12">
        <f t="shared" si="95"/>
        <v>21.744</v>
      </c>
      <c r="X269" s="10">
        <f t="shared" si="103"/>
        <v>1.9503392130257806</v>
      </c>
      <c r="Y269" s="11">
        <f t="shared" si="96"/>
        <v>0.16073239737361877</v>
      </c>
      <c r="Z269" s="12">
        <f t="shared" si="97"/>
        <v>21.168799999999997</v>
      </c>
      <c r="AA269" s="10">
        <f t="shared" si="104"/>
        <v>1.8543228520576012</v>
      </c>
      <c r="AB269" s="11">
        <f t="shared" si="98"/>
        <v>0.1425857257746761</v>
      </c>
    </row>
    <row r="270" spans="1:28" x14ac:dyDescent="0.3">
      <c r="A270" s="8">
        <v>35244</v>
      </c>
      <c r="B270" s="15">
        <v>40.18</v>
      </c>
      <c r="C270" s="10">
        <f t="shared" si="84"/>
        <v>2.0812883435582825</v>
      </c>
      <c r="D270" s="11">
        <f t="shared" si="85"/>
        <v>0.24860161591050334</v>
      </c>
      <c r="E270" s="16">
        <v>17.670000000000002</v>
      </c>
      <c r="F270" s="10">
        <f t="shared" si="99"/>
        <v>1.6772727272727277</v>
      </c>
      <c r="G270" s="11">
        <f t="shared" si="86"/>
        <v>0.23739495798319354</v>
      </c>
      <c r="H270" s="15">
        <v>8.39</v>
      </c>
      <c r="I270" s="10">
        <f t="shared" si="87"/>
        <v>3.767045454545455</v>
      </c>
      <c r="J270" s="11">
        <f t="shared" si="88"/>
        <v>0.11125827814569544</v>
      </c>
      <c r="K270" s="12">
        <f t="shared" si="89"/>
        <v>28.194500000000001</v>
      </c>
      <c r="L270" s="10">
        <f t="shared" si="90"/>
        <v>2.0733049923697409</v>
      </c>
      <c r="M270" s="11">
        <f t="shared" si="91"/>
        <v>0.23774090170771323</v>
      </c>
      <c r="N270" s="15">
        <v>4.82</v>
      </c>
      <c r="O270" s="10">
        <f t="shared" si="100"/>
        <v>2.4428571428571431</v>
      </c>
      <c r="P270" s="11">
        <f t="shared" si="92"/>
        <v>0.28877005347593587</v>
      </c>
      <c r="Q270" s="16">
        <v>5.92</v>
      </c>
      <c r="R270" s="10">
        <f t="shared" si="101"/>
        <v>1.7534883720930234</v>
      </c>
      <c r="S270" s="11">
        <f t="shared" si="93"/>
        <v>0.29540481400437635</v>
      </c>
      <c r="T270" s="15">
        <v>7.53</v>
      </c>
      <c r="U270" s="10">
        <f t="shared" si="102"/>
        <v>0.11887072808320953</v>
      </c>
      <c r="V270" s="11">
        <f t="shared" si="94"/>
        <v>2.7285129604365688E-2</v>
      </c>
      <c r="W270" s="12">
        <f t="shared" si="95"/>
        <v>22.720000000000002</v>
      </c>
      <c r="X270" s="10">
        <f t="shared" si="103"/>
        <v>2.082767978290367</v>
      </c>
      <c r="Y270" s="11">
        <f t="shared" si="96"/>
        <v>0.25344808562286225</v>
      </c>
      <c r="Z270" s="12">
        <f t="shared" si="97"/>
        <v>22.123000000000001</v>
      </c>
      <c r="AA270" s="10">
        <f t="shared" si="104"/>
        <v>1.9829836578393825</v>
      </c>
      <c r="AB270" s="11">
        <f t="shared" si="98"/>
        <v>0.23132666918983902</v>
      </c>
    </row>
    <row r="271" spans="1:28" x14ac:dyDescent="0.3">
      <c r="A271" s="8">
        <v>35216</v>
      </c>
      <c r="B271" s="15">
        <v>39.799999999999997</v>
      </c>
      <c r="C271" s="10">
        <f t="shared" si="84"/>
        <v>2.0521472392638036</v>
      </c>
      <c r="D271" s="11">
        <f t="shared" si="85"/>
        <v>0.26590330788804062</v>
      </c>
      <c r="E271" s="16">
        <v>17.59</v>
      </c>
      <c r="F271" s="10">
        <f t="shared" si="99"/>
        <v>1.6651515151515155</v>
      </c>
      <c r="G271" s="11">
        <f t="shared" si="86"/>
        <v>0.22493036211699158</v>
      </c>
      <c r="H271" s="15">
        <v>8.43</v>
      </c>
      <c r="I271" s="10">
        <f t="shared" si="87"/>
        <v>3.7897727272727275</v>
      </c>
      <c r="J271" s="11">
        <f t="shared" si="88"/>
        <v>0.10629921259842523</v>
      </c>
      <c r="K271" s="12">
        <f t="shared" si="89"/>
        <v>27.973500000000001</v>
      </c>
      <c r="L271" s="10">
        <f t="shared" si="90"/>
        <v>2.049215173315893</v>
      </c>
      <c r="M271" s="11">
        <f t="shared" si="91"/>
        <v>0.24848254931714719</v>
      </c>
      <c r="N271" s="15">
        <v>4.9800000000000004</v>
      </c>
      <c r="O271" s="10">
        <f t="shared" si="100"/>
        <v>2.5571428571428578</v>
      </c>
      <c r="P271" s="11">
        <f t="shared" si="92"/>
        <v>0.35694822888283384</v>
      </c>
      <c r="Q271" s="16">
        <v>6.21</v>
      </c>
      <c r="R271" s="10">
        <f t="shared" si="101"/>
        <v>1.8883720930232557</v>
      </c>
      <c r="S271" s="11">
        <f t="shared" si="93"/>
        <v>0.40180586907449212</v>
      </c>
      <c r="T271" s="15">
        <v>7.53</v>
      </c>
      <c r="U271" s="10">
        <f t="shared" si="102"/>
        <v>0.11887072808320953</v>
      </c>
      <c r="V271" s="11">
        <f t="shared" si="94"/>
        <v>-5.2840158520475189E-3</v>
      </c>
      <c r="W271" s="12">
        <f t="shared" si="95"/>
        <v>22.635999999999999</v>
      </c>
      <c r="X271" s="10">
        <f t="shared" si="103"/>
        <v>2.0713704206241523</v>
      </c>
      <c r="Y271" s="11">
        <f t="shared" si="96"/>
        <v>0.27836448862031959</v>
      </c>
      <c r="Z271" s="12">
        <f t="shared" si="97"/>
        <v>21.9986</v>
      </c>
      <c r="AA271" s="10">
        <f t="shared" si="104"/>
        <v>1.9662100210344637</v>
      </c>
      <c r="AB271" s="11">
        <f t="shared" si="98"/>
        <v>0.24230428226949541</v>
      </c>
    </row>
    <row r="272" spans="1:28" x14ac:dyDescent="0.3">
      <c r="A272" s="8">
        <v>35185</v>
      </c>
      <c r="B272" s="15">
        <v>39.15</v>
      </c>
      <c r="C272" s="10">
        <f t="shared" si="84"/>
        <v>2.0023006134969328</v>
      </c>
      <c r="D272" s="11">
        <f t="shared" si="85"/>
        <v>0.31024096385542177</v>
      </c>
      <c r="E272" s="16">
        <v>17.5</v>
      </c>
      <c r="F272" s="10">
        <f t="shared" si="99"/>
        <v>1.6515151515151518</v>
      </c>
      <c r="G272" s="11">
        <f t="shared" si="86"/>
        <v>0.26171593366979096</v>
      </c>
      <c r="H272" s="15">
        <v>8.6300000000000008</v>
      </c>
      <c r="I272" s="10">
        <f t="shared" si="87"/>
        <v>3.9034090909090917</v>
      </c>
      <c r="J272" s="11">
        <f t="shared" si="88"/>
        <v>0.20868347338935589</v>
      </c>
      <c r="K272" s="12">
        <f t="shared" si="89"/>
        <v>27.633500000000002</v>
      </c>
      <c r="L272" s="10">
        <f t="shared" si="90"/>
        <v>2.0121539132330502</v>
      </c>
      <c r="M272" s="11">
        <f t="shared" si="91"/>
        <v>0.29555310719894967</v>
      </c>
      <c r="N272" s="15">
        <v>4.92</v>
      </c>
      <c r="O272" s="10">
        <f t="shared" si="100"/>
        <v>2.5142857142857147</v>
      </c>
      <c r="P272" s="11">
        <f t="shared" si="92"/>
        <v>0.40170940170940184</v>
      </c>
      <c r="Q272" s="16">
        <v>6.02</v>
      </c>
      <c r="R272" s="10">
        <f t="shared" si="101"/>
        <v>1.7999999999999998</v>
      </c>
      <c r="S272" s="11">
        <f t="shared" si="93"/>
        <v>0.39675174013921111</v>
      </c>
      <c r="T272" s="15">
        <v>7.51</v>
      </c>
      <c r="U272" s="10">
        <f t="shared" si="102"/>
        <v>0.11589895988112908</v>
      </c>
      <c r="V272" s="11">
        <f t="shared" si="94"/>
        <v>3.1593406593406481E-2</v>
      </c>
      <c r="W272" s="12">
        <f t="shared" si="95"/>
        <v>22.254999999999999</v>
      </c>
      <c r="X272" s="10">
        <f t="shared" si="103"/>
        <v>2.0196743554952512</v>
      </c>
      <c r="Y272" s="11">
        <f t="shared" si="96"/>
        <v>0.32037970928507886</v>
      </c>
      <c r="Z272" s="12">
        <f t="shared" si="97"/>
        <v>21.749099999999999</v>
      </c>
      <c r="AA272" s="10">
        <f t="shared" si="104"/>
        <v>1.9325683620085208</v>
      </c>
      <c r="AB272" s="11">
        <f t="shared" si="98"/>
        <v>0.28948507396318157</v>
      </c>
    </row>
    <row r="273" spans="1:28" x14ac:dyDescent="0.3">
      <c r="A273" s="8">
        <v>35153</v>
      </c>
      <c r="B273" s="15">
        <v>38.79</v>
      </c>
      <c r="C273" s="10">
        <f t="shared" si="84"/>
        <v>1.9746932515337425</v>
      </c>
      <c r="D273" s="11">
        <f t="shared" si="85"/>
        <v>0.31983667914256553</v>
      </c>
      <c r="E273" s="16">
        <v>17</v>
      </c>
      <c r="F273" s="10">
        <f t="shared" si="99"/>
        <v>1.5757575757575757</v>
      </c>
      <c r="G273" s="11">
        <f t="shared" si="86"/>
        <v>0.28205128205128216</v>
      </c>
      <c r="H273" s="15">
        <v>8.0500000000000007</v>
      </c>
      <c r="I273" s="10">
        <f t="shared" si="87"/>
        <v>3.5738636363636367</v>
      </c>
      <c r="J273" s="11">
        <f t="shared" si="88"/>
        <v>0.15827338129496415</v>
      </c>
      <c r="K273" s="12">
        <f t="shared" si="89"/>
        <v>27.194500000000001</v>
      </c>
      <c r="L273" s="10">
        <f t="shared" si="90"/>
        <v>1.9643012862437326</v>
      </c>
      <c r="M273" s="11">
        <f t="shared" si="91"/>
        <v>0.30307386377249079</v>
      </c>
      <c r="N273" s="15">
        <v>4.63</v>
      </c>
      <c r="O273" s="10">
        <f t="shared" si="100"/>
        <v>2.3071428571428574</v>
      </c>
      <c r="P273" s="11">
        <f t="shared" si="92"/>
        <v>0.34985422740524763</v>
      </c>
      <c r="Q273" s="16">
        <v>5.55</v>
      </c>
      <c r="R273" s="10">
        <f t="shared" si="101"/>
        <v>1.5813953488372094</v>
      </c>
      <c r="S273" s="11">
        <f t="shared" si="93"/>
        <v>0.32458233890214783</v>
      </c>
      <c r="T273" s="15">
        <v>7.34</v>
      </c>
      <c r="U273" s="10">
        <f t="shared" si="102"/>
        <v>9.0638930163447151E-2</v>
      </c>
      <c r="V273" s="11">
        <f t="shared" si="94"/>
        <v>5.7636887608069065E-2</v>
      </c>
      <c r="W273" s="12">
        <f t="shared" si="95"/>
        <v>21.893999999999998</v>
      </c>
      <c r="X273" s="10">
        <f t="shared" si="103"/>
        <v>1.9706919945725918</v>
      </c>
      <c r="Y273" s="11">
        <f t="shared" si="96"/>
        <v>0.32194179446926685</v>
      </c>
      <c r="Z273" s="12">
        <f t="shared" si="97"/>
        <v>21.328199999999999</v>
      </c>
      <c r="AA273" s="10">
        <f t="shared" si="104"/>
        <v>1.8758157596677627</v>
      </c>
      <c r="AB273" s="11">
        <f t="shared" si="98"/>
        <v>0.29413977646444889</v>
      </c>
    </row>
    <row r="274" spans="1:28" x14ac:dyDescent="0.3">
      <c r="A274" s="8">
        <v>35124</v>
      </c>
      <c r="B274" s="15">
        <v>38.31</v>
      </c>
      <c r="C274" s="10">
        <f t="shared" si="84"/>
        <v>1.9378834355828225</v>
      </c>
      <c r="D274" s="11">
        <f t="shared" si="85"/>
        <v>0.33717277486911001</v>
      </c>
      <c r="E274" s="16">
        <v>16.73</v>
      </c>
      <c r="F274" s="10">
        <f t="shared" si="99"/>
        <v>1.5348484848484851</v>
      </c>
      <c r="G274" s="11">
        <f t="shared" si="86"/>
        <v>0.25506376594148539</v>
      </c>
      <c r="H274" s="15">
        <v>7.98</v>
      </c>
      <c r="I274" s="10">
        <f t="shared" si="87"/>
        <v>3.5340909090909092</v>
      </c>
      <c r="J274" s="11">
        <f t="shared" si="88"/>
        <v>8.5714285714285854E-2</v>
      </c>
      <c r="K274" s="12">
        <f t="shared" si="89"/>
        <v>26.849000000000004</v>
      </c>
      <c r="L274" s="10">
        <f t="shared" si="90"/>
        <v>1.9266405057771969</v>
      </c>
      <c r="M274" s="11">
        <f t="shared" si="91"/>
        <v>0.30588521400778235</v>
      </c>
      <c r="N274" s="15">
        <v>4.57</v>
      </c>
      <c r="O274" s="10">
        <f t="shared" si="100"/>
        <v>2.2642857142857147</v>
      </c>
      <c r="P274" s="11">
        <f t="shared" si="92"/>
        <v>0.29461756373937686</v>
      </c>
      <c r="Q274" s="16">
        <v>5.43</v>
      </c>
      <c r="R274" s="10">
        <f t="shared" si="101"/>
        <v>1.5255813953488371</v>
      </c>
      <c r="S274" s="11">
        <f t="shared" si="93"/>
        <v>0.24827586206896557</v>
      </c>
      <c r="T274" s="15">
        <v>7.2</v>
      </c>
      <c r="U274" s="10">
        <f t="shared" si="102"/>
        <v>6.9836552748885561E-2</v>
      </c>
      <c r="V274" s="11">
        <f t="shared" si="94"/>
        <v>-1.9073569482288777E-2</v>
      </c>
      <c r="W274" s="12">
        <f t="shared" si="95"/>
        <v>21.611999999999998</v>
      </c>
      <c r="X274" s="10">
        <f t="shared" si="103"/>
        <v>1.9324287652645862</v>
      </c>
      <c r="Y274" s="11">
        <f t="shared" si="96"/>
        <v>0.32964193429309718</v>
      </c>
      <c r="Z274" s="12">
        <f t="shared" si="97"/>
        <v>21.052</v>
      </c>
      <c r="AA274" s="10">
        <f t="shared" si="104"/>
        <v>1.8385739711989642</v>
      </c>
      <c r="AB274" s="11">
        <f t="shared" si="98"/>
        <v>0.28927158482662318</v>
      </c>
    </row>
    <row r="275" spans="1:28" x14ac:dyDescent="0.3">
      <c r="A275" s="8">
        <v>35095</v>
      </c>
      <c r="B275" s="15">
        <v>37.869999999999997</v>
      </c>
      <c r="C275" s="10">
        <f t="shared" si="84"/>
        <v>1.9041411042944785</v>
      </c>
      <c r="D275" s="11">
        <f t="shared" si="85"/>
        <v>0.37659033078880388</v>
      </c>
      <c r="E275" s="16">
        <v>16.649999999999999</v>
      </c>
      <c r="F275" s="10">
        <f t="shared" si="99"/>
        <v>1.5227272727272725</v>
      </c>
      <c r="G275" s="11">
        <f t="shared" si="86"/>
        <v>0.24812593703148411</v>
      </c>
      <c r="H275" s="15">
        <v>8.3000000000000007</v>
      </c>
      <c r="I275" s="10">
        <f t="shared" si="87"/>
        <v>3.7159090909090917</v>
      </c>
      <c r="J275" s="11">
        <f t="shared" si="88"/>
        <v>0.10962566844919786</v>
      </c>
      <c r="K275" s="12">
        <f t="shared" si="89"/>
        <v>26.651</v>
      </c>
      <c r="L275" s="10">
        <f t="shared" si="90"/>
        <v>1.905057771964247</v>
      </c>
      <c r="M275" s="11">
        <f t="shared" si="91"/>
        <v>0.33512010620444355</v>
      </c>
      <c r="N275" s="15">
        <v>4.49</v>
      </c>
      <c r="O275" s="10">
        <f t="shared" si="100"/>
        <v>2.2071428571428573</v>
      </c>
      <c r="P275" s="11">
        <f t="shared" si="92"/>
        <v>0.31671554252199408</v>
      </c>
      <c r="Q275" s="16">
        <v>5.35</v>
      </c>
      <c r="R275" s="10">
        <f t="shared" si="101"/>
        <v>1.4883720930232558</v>
      </c>
      <c r="S275" s="11">
        <f t="shared" si="93"/>
        <v>0.25292740046838413</v>
      </c>
      <c r="T275" s="15">
        <v>7.14</v>
      </c>
      <c r="U275" s="10">
        <f t="shared" si="102"/>
        <v>6.0921248142644657E-2</v>
      </c>
      <c r="V275" s="11">
        <f t="shared" si="94"/>
        <v>-4.8000000000000043E-2</v>
      </c>
      <c r="W275" s="12">
        <f t="shared" si="95"/>
        <v>21.352</v>
      </c>
      <c r="X275" s="10">
        <f t="shared" si="103"/>
        <v>1.8971506105834468</v>
      </c>
      <c r="Y275" s="11">
        <f t="shared" si="96"/>
        <v>0.36591606960081879</v>
      </c>
      <c r="Z275" s="12">
        <f t="shared" si="97"/>
        <v>20.912799999999997</v>
      </c>
      <c r="AA275" s="10">
        <f t="shared" si="104"/>
        <v>1.8198047570249707</v>
      </c>
      <c r="AB275" s="11">
        <f t="shared" si="98"/>
        <v>0.31477429900666398</v>
      </c>
    </row>
    <row r="276" spans="1:28" x14ac:dyDescent="0.3">
      <c r="A276" s="8">
        <v>35062</v>
      </c>
      <c r="B276" s="15">
        <v>37.17</v>
      </c>
      <c r="C276" s="10">
        <f t="shared" si="84"/>
        <v>1.8504601226993866</v>
      </c>
      <c r="D276" s="11">
        <f t="shared" si="85"/>
        <v>0.36855670103092786</v>
      </c>
      <c r="E276" s="16">
        <v>16.149999999999999</v>
      </c>
      <c r="F276" s="10">
        <f t="shared" si="99"/>
        <v>1.4469696969696968</v>
      </c>
      <c r="G276" s="11">
        <f t="shared" si="86"/>
        <v>0.18924889543446244</v>
      </c>
      <c r="H276" s="15">
        <v>7.4</v>
      </c>
      <c r="I276" s="10">
        <f t="shared" si="87"/>
        <v>3.204545454545455</v>
      </c>
      <c r="J276" s="11">
        <f t="shared" si="88"/>
        <v>-0.11589008363201903</v>
      </c>
      <c r="K276" s="12">
        <f t="shared" si="89"/>
        <v>25.961000000000002</v>
      </c>
      <c r="L276" s="10">
        <f t="shared" si="90"/>
        <v>1.8298452147373014</v>
      </c>
      <c r="M276" s="11">
        <f t="shared" si="91"/>
        <v>0.29759584145549067</v>
      </c>
      <c r="N276" s="15">
        <v>4.32</v>
      </c>
      <c r="O276" s="10">
        <f t="shared" si="100"/>
        <v>2.0857142857142863</v>
      </c>
      <c r="P276" s="11">
        <f t="shared" si="92"/>
        <v>0.24855491329479773</v>
      </c>
      <c r="Q276" s="16">
        <v>5.18</v>
      </c>
      <c r="R276" s="10">
        <f t="shared" si="101"/>
        <v>1.4093023255813955</v>
      </c>
      <c r="S276" s="11">
        <f t="shared" si="93"/>
        <v>0.17727272727272703</v>
      </c>
      <c r="T276" s="15">
        <v>6.67</v>
      </c>
      <c r="U276" s="10">
        <f t="shared" si="102"/>
        <v>-8.9153046062407926E-3</v>
      </c>
      <c r="V276" s="11">
        <f t="shared" si="94"/>
        <v>-0.12581913499344688</v>
      </c>
      <c r="W276" s="12">
        <f t="shared" si="95"/>
        <v>20.917000000000002</v>
      </c>
      <c r="X276" s="10">
        <f t="shared" si="103"/>
        <v>1.8381275440976941</v>
      </c>
      <c r="Y276" s="11">
        <f t="shared" si="96"/>
        <v>0.34965802038972771</v>
      </c>
      <c r="Z276" s="12">
        <f t="shared" si="97"/>
        <v>20.306100000000004</v>
      </c>
      <c r="AA276" s="10">
        <f t="shared" si="104"/>
        <v>1.7379995685238123</v>
      </c>
      <c r="AB276" s="11">
        <f t="shared" si="98"/>
        <v>0.26789505232398425</v>
      </c>
    </row>
    <row r="277" spans="1:28" x14ac:dyDescent="0.3">
      <c r="A277" s="8">
        <v>35033</v>
      </c>
      <c r="B277" s="15">
        <v>36.03</v>
      </c>
      <c r="C277" s="10">
        <f t="shared" si="84"/>
        <v>1.7630368098159512</v>
      </c>
      <c r="D277" s="11">
        <f t="shared" si="85"/>
        <v>0.36116358141292038</v>
      </c>
      <c r="E277" s="16">
        <v>15.58</v>
      </c>
      <c r="F277" s="10">
        <f t="shared" si="99"/>
        <v>1.3606060606060608</v>
      </c>
      <c r="G277" s="11">
        <f t="shared" si="86"/>
        <v>0.12980420594633801</v>
      </c>
      <c r="H277" s="15">
        <v>7.09</v>
      </c>
      <c r="I277" s="10">
        <f t="shared" si="87"/>
        <v>3.0284090909090908</v>
      </c>
      <c r="J277" s="11">
        <f t="shared" si="88"/>
        <v>-0.23434125269978401</v>
      </c>
      <c r="K277" s="12">
        <f t="shared" si="89"/>
        <v>25.1295</v>
      </c>
      <c r="L277" s="10">
        <f t="shared" si="90"/>
        <v>1.7392086330935252</v>
      </c>
      <c r="M277" s="11">
        <f t="shared" si="91"/>
        <v>0.26545976432671958</v>
      </c>
      <c r="N277" s="15">
        <v>4.32</v>
      </c>
      <c r="O277" s="10">
        <f t="shared" si="100"/>
        <v>2.0857142857142863</v>
      </c>
      <c r="P277" s="11">
        <f t="shared" si="92"/>
        <v>0.26686217008797652</v>
      </c>
      <c r="Q277" s="16">
        <v>5.1100000000000003</v>
      </c>
      <c r="R277" s="10">
        <f t="shared" si="101"/>
        <v>1.3767441860465119</v>
      </c>
      <c r="S277" s="11">
        <f t="shared" si="93"/>
        <v>0.18013856812933038</v>
      </c>
      <c r="T277" s="15">
        <v>6.65</v>
      </c>
      <c r="U277" s="10">
        <f t="shared" si="102"/>
        <v>-1.1887072808320909E-2</v>
      </c>
      <c r="V277" s="11">
        <f t="shared" si="94"/>
        <v>-0.14961636828644498</v>
      </c>
      <c r="W277" s="12">
        <f t="shared" si="95"/>
        <v>20.332999999999998</v>
      </c>
      <c r="X277" s="10">
        <f t="shared" si="103"/>
        <v>1.7588873812754411</v>
      </c>
      <c r="Y277" s="11">
        <f t="shared" si="96"/>
        <v>0.34441946574980165</v>
      </c>
      <c r="Z277" s="12">
        <f t="shared" si="97"/>
        <v>19.680099999999999</v>
      </c>
      <c r="AA277" s="10">
        <f t="shared" si="104"/>
        <v>1.6535920392643324</v>
      </c>
      <c r="AB277" s="11">
        <f t="shared" si="98"/>
        <v>0.23237857876412082</v>
      </c>
    </row>
    <row r="278" spans="1:28" x14ac:dyDescent="0.3">
      <c r="A278" s="8">
        <v>35003</v>
      </c>
      <c r="B278" s="15">
        <v>34.520000000000003</v>
      </c>
      <c r="C278" s="10">
        <f t="shared" si="84"/>
        <v>1.6472392638036815</v>
      </c>
      <c r="D278" s="11">
        <f t="shared" si="85"/>
        <v>0.25208560029017058</v>
      </c>
      <c r="E278" s="16">
        <v>15.18</v>
      </c>
      <c r="F278" s="10">
        <f t="shared" si="99"/>
        <v>1.3000000000000003</v>
      </c>
      <c r="G278" s="11">
        <f t="shared" si="86"/>
        <v>0.10480349344978168</v>
      </c>
      <c r="H278" s="15">
        <v>7.24</v>
      </c>
      <c r="I278" s="10">
        <f t="shared" si="87"/>
        <v>3.1136363636363633</v>
      </c>
      <c r="J278" s="11">
        <f t="shared" si="88"/>
        <v>-0.22150537634408607</v>
      </c>
      <c r="K278" s="12">
        <f t="shared" si="89"/>
        <v>24.229000000000006</v>
      </c>
      <c r="L278" s="10">
        <f t="shared" si="90"/>
        <v>1.6410507957270557</v>
      </c>
      <c r="M278" s="11">
        <f t="shared" si="91"/>
        <v>0.18429992423686992</v>
      </c>
      <c r="N278" s="15">
        <v>4.0199999999999996</v>
      </c>
      <c r="O278" s="10">
        <f t="shared" si="100"/>
        <v>1.8714285714285714</v>
      </c>
      <c r="P278" s="11">
        <f t="shared" si="92"/>
        <v>0.17888563049853357</v>
      </c>
      <c r="Q278" s="16">
        <v>4.8099999999999996</v>
      </c>
      <c r="R278" s="10">
        <f t="shared" si="101"/>
        <v>1.2372093023255815</v>
      </c>
      <c r="S278" s="11">
        <f t="shared" si="93"/>
        <v>0.11085450346420322</v>
      </c>
      <c r="T278" s="15">
        <v>6.78</v>
      </c>
      <c r="U278" s="10">
        <f t="shared" si="102"/>
        <v>7.429420505200568E-3</v>
      </c>
      <c r="V278" s="11">
        <f t="shared" si="94"/>
        <v>-0.14068441064638781</v>
      </c>
      <c r="W278" s="12">
        <f t="shared" si="95"/>
        <v>19.428000000000001</v>
      </c>
      <c r="X278" s="10">
        <f t="shared" si="103"/>
        <v>1.6360922659430126</v>
      </c>
      <c r="Y278" s="11">
        <f t="shared" si="96"/>
        <v>0.23950491259410489</v>
      </c>
      <c r="Z278" s="12">
        <f t="shared" si="97"/>
        <v>19.004000000000005</v>
      </c>
      <c r="AA278" s="10">
        <f t="shared" si="104"/>
        <v>1.5624292109379216</v>
      </c>
      <c r="AB278" s="11">
        <f t="shared" si="98"/>
        <v>0.15875222555547452</v>
      </c>
    </row>
    <row r="279" spans="1:28" x14ac:dyDescent="0.3">
      <c r="A279" s="8">
        <v>34971</v>
      </c>
      <c r="B279" s="15">
        <v>34.53</v>
      </c>
      <c r="C279" s="10">
        <f t="shared" si="84"/>
        <v>1.6480061349693256</v>
      </c>
      <c r="D279" s="11">
        <f t="shared" si="85"/>
        <v>0.27369974179269652</v>
      </c>
      <c r="E279" s="16">
        <v>15.24</v>
      </c>
      <c r="F279" s="10">
        <f t="shared" si="99"/>
        <v>1.3090909090909091</v>
      </c>
      <c r="G279" s="11">
        <f t="shared" si="86"/>
        <v>0.13140311804008897</v>
      </c>
      <c r="H279" s="15">
        <v>7.6</v>
      </c>
      <c r="I279" s="10">
        <f t="shared" si="87"/>
        <v>3.3181818181818183</v>
      </c>
      <c r="J279" s="11">
        <f t="shared" si="88"/>
        <v>-0.22685656154628697</v>
      </c>
      <c r="K279" s="12">
        <f t="shared" si="89"/>
        <v>24.3215</v>
      </c>
      <c r="L279" s="10">
        <f t="shared" si="90"/>
        <v>1.6511336385437105</v>
      </c>
      <c r="M279" s="11">
        <f t="shared" si="91"/>
        <v>0.20141770401106474</v>
      </c>
      <c r="N279" s="15">
        <v>4.1500000000000004</v>
      </c>
      <c r="O279" s="10">
        <f t="shared" si="100"/>
        <v>1.9642857142857149</v>
      </c>
      <c r="P279" s="11">
        <f t="shared" si="92"/>
        <v>0.19252873563218409</v>
      </c>
      <c r="Q279" s="16">
        <v>5.09</v>
      </c>
      <c r="R279" s="10">
        <f t="shared" si="101"/>
        <v>1.3674418604651164</v>
      </c>
      <c r="S279" s="11">
        <f t="shared" si="93"/>
        <v>0.14125560538116599</v>
      </c>
      <c r="T279" s="15">
        <v>7.16</v>
      </c>
      <c r="U279" s="10">
        <f t="shared" si="102"/>
        <v>6.3893016344725106E-2</v>
      </c>
      <c r="V279" s="11">
        <f t="shared" si="94"/>
        <v>-0.11931119311193117</v>
      </c>
      <c r="W279" s="12">
        <f t="shared" si="95"/>
        <v>19.528000000000002</v>
      </c>
      <c r="X279" s="10">
        <f t="shared" si="103"/>
        <v>1.6496607869742204</v>
      </c>
      <c r="Y279" s="11">
        <f t="shared" si="96"/>
        <v>0.26060293073397478</v>
      </c>
      <c r="Z279" s="12">
        <f t="shared" si="97"/>
        <v>19.143200000000004</v>
      </c>
      <c r="AA279" s="10">
        <f t="shared" si="104"/>
        <v>1.5811984251119142</v>
      </c>
      <c r="AB279" s="11">
        <f t="shared" si="98"/>
        <v>0.17432138146796317</v>
      </c>
    </row>
    <row r="280" spans="1:28" x14ac:dyDescent="0.3">
      <c r="A280" s="8">
        <v>34942</v>
      </c>
      <c r="B280" s="15">
        <v>33.03</v>
      </c>
      <c r="C280" s="10">
        <f t="shared" si="84"/>
        <v>1.5329754601226995</v>
      </c>
      <c r="D280" s="11">
        <f t="shared" si="85"/>
        <v>0.19371160101192619</v>
      </c>
      <c r="E280" s="16">
        <v>15.05</v>
      </c>
      <c r="F280" s="10">
        <f t="shared" si="99"/>
        <v>1.2803030303030307</v>
      </c>
      <c r="G280" s="11">
        <f t="shared" si="86"/>
        <v>5.4660126138752707E-2</v>
      </c>
      <c r="H280" s="15">
        <v>7.77</v>
      </c>
      <c r="I280" s="10">
        <f t="shared" si="87"/>
        <v>3.4147727272727266</v>
      </c>
      <c r="J280" s="11">
        <f t="shared" si="88"/>
        <v>-0.20956256358087488</v>
      </c>
      <c r="K280" s="12">
        <f t="shared" si="89"/>
        <v>23.483000000000001</v>
      </c>
      <c r="L280" s="10">
        <f t="shared" si="90"/>
        <v>1.5597340309570527</v>
      </c>
      <c r="M280" s="11">
        <f t="shared" si="91"/>
        <v>0.13160177332305301</v>
      </c>
      <c r="N280" s="15">
        <v>4.16</v>
      </c>
      <c r="O280" s="10">
        <f t="shared" si="100"/>
        <v>1.9714285714285715</v>
      </c>
      <c r="P280" s="11">
        <f t="shared" si="92"/>
        <v>0.14600550964187331</v>
      </c>
      <c r="Q280" s="16">
        <v>5.13</v>
      </c>
      <c r="R280" s="10">
        <f t="shared" si="101"/>
        <v>1.386046511627907</v>
      </c>
      <c r="S280" s="11">
        <f t="shared" si="93"/>
        <v>0.125</v>
      </c>
      <c r="T280" s="15">
        <v>7.34</v>
      </c>
      <c r="U280" s="10">
        <f t="shared" si="102"/>
        <v>9.0638930163447151E-2</v>
      </c>
      <c r="V280" s="11">
        <f t="shared" si="94"/>
        <v>-0.13545347467608959</v>
      </c>
      <c r="W280" s="12">
        <f t="shared" si="95"/>
        <v>18.789000000000001</v>
      </c>
      <c r="X280" s="10">
        <f t="shared" si="103"/>
        <v>1.5493894165535962</v>
      </c>
      <c r="Y280" s="11">
        <f t="shared" si="96"/>
        <v>0.18647385703460473</v>
      </c>
      <c r="Z280" s="12">
        <f t="shared" si="97"/>
        <v>18.568300000000001</v>
      </c>
      <c r="AA280" s="10">
        <f t="shared" si="104"/>
        <v>1.5036810312280888</v>
      </c>
      <c r="AB280" s="11">
        <f t="shared" si="98"/>
        <v>0.110477842234316</v>
      </c>
    </row>
    <row r="281" spans="1:28" x14ac:dyDescent="0.3">
      <c r="A281" s="8">
        <v>34911</v>
      </c>
      <c r="B281" s="15">
        <v>33.229999999999997</v>
      </c>
      <c r="C281" s="10">
        <f t="shared" si="84"/>
        <v>1.5483128834355826</v>
      </c>
      <c r="D281" s="11">
        <f t="shared" si="85"/>
        <v>0.2459692538432694</v>
      </c>
      <c r="E281" s="16">
        <v>14.81</v>
      </c>
      <c r="F281" s="10">
        <f t="shared" si="99"/>
        <v>1.2439393939393941</v>
      </c>
      <c r="G281" s="11">
        <f t="shared" si="86"/>
        <v>6.2410329985652879E-2</v>
      </c>
      <c r="H281" s="15">
        <v>7.63</v>
      </c>
      <c r="I281" s="10">
        <f t="shared" si="87"/>
        <v>3.3352272727272725</v>
      </c>
      <c r="J281" s="11">
        <f t="shared" si="88"/>
        <v>-0.13590033975084936</v>
      </c>
      <c r="K281" s="12">
        <f t="shared" si="89"/>
        <v>23.504999999999999</v>
      </c>
      <c r="L281" s="10">
        <f t="shared" si="90"/>
        <v>1.5621321124918248</v>
      </c>
      <c r="M281" s="11">
        <f t="shared" si="91"/>
        <v>0.17999949797936687</v>
      </c>
      <c r="N281" s="15">
        <v>3.88</v>
      </c>
      <c r="O281" s="10">
        <f t="shared" si="100"/>
        <v>1.7714285714285714</v>
      </c>
      <c r="P281" s="11">
        <f t="shared" si="92"/>
        <v>0.11494252873563227</v>
      </c>
      <c r="Q281" s="16">
        <v>4.7699999999999996</v>
      </c>
      <c r="R281" s="10">
        <f t="shared" si="101"/>
        <v>1.2186046511627904</v>
      </c>
      <c r="S281" s="11">
        <f t="shared" si="93"/>
        <v>9.6551724137931005E-2</v>
      </c>
      <c r="T281" s="15">
        <v>7.4</v>
      </c>
      <c r="U281" s="10">
        <f t="shared" si="102"/>
        <v>9.9554234769688055E-2</v>
      </c>
      <c r="V281" s="11">
        <f t="shared" si="94"/>
        <v>-0.13145539906103276</v>
      </c>
      <c r="W281" s="12">
        <f t="shared" si="95"/>
        <v>18.733000000000001</v>
      </c>
      <c r="X281" s="10">
        <f t="shared" si="103"/>
        <v>1.5417910447761196</v>
      </c>
      <c r="Y281" s="11">
        <f t="shared" si="96"/>
        <v>0.22847399829497017</v>
      </c>
      <c r="Z281" s="12">
        <f t="shared" si="97"/>
        <v>18.527099999999997</v>
      </c>
      <c r="AA281" s="10">
        <f t="shared" si="104"/>
        <v>1.4981257753087744</v>
      </c>
      <c r="AB281" s="11">
        <f t="shared" si="98"/>
        <v>0.15500570423983961</v>
      </c>
    </row>
    <row r="282" spans="1:28" x14ac:dyDescent="0.3">
      <c r="A282" s="8">
        <v>34880</v>
      </c>
      <c r="B282" s="15">
        <v>32.18</v>
      </c>
      <c r="C282" s="10">
        <f t="shared" si="84"/>
        <v>1.4677914110429451</v>
      </c>
      <c r="D282" s="11">
        <f t="shared" si="85"/>
        <v>0.25019425019425023</v>
      </c>
      <c r="E282" s="16">
        <v>14.28</v>
      </c>
      <c r="F282" s="10">
        <f t="shared" si="99"/>
        <v>1.1636363636363636</v>
      </c>
      <c r="G282" s="11">
        <f t="shared" si="86"/>
        <v>8.2638362395754283E-2</v>
      </c>
      <c r="H282" s="15">
        <v>7.55</v>
      </c>
      <c r="I282" s="10">
        <f t="shared" si="87"/>
        <v>3.2897727272727275</v>
      </c>
      <c r="J282" s="11">
        <f t="shared" si="88"/>
        <v>-8.595641646489105E-2</v>
      </c>
      <c r="K282" s="12">
        <f t="shared" si="89"/>
        <v>22.779000000000003</v>
      </c>
      <c r="L282" s="10">
        <f t="shared" si="90"/>
        <v>1.4829954218443433</v>
      </c>
      <c r="M282" s="11">
        <f t="shared" si="91"/>
        <v>0.19221207442493404</v>
      </c>
      <c r="N282" s="15">
        <v>3.74</v>
      </c>
      <c r="O282" s="10">
        <f t="shared" si="100"/>
        <v>1.6714285714285717</v>
      </c>
      <c r="P282" s="11">
        <f t="shared" si="92"/>
        <v>0.11641791044776117</v>
      </c>
      <c r="Q282" s="16">
        <v>4.57</v>
      </c>
      <c r="R282" s="10">
        <f t="shared" si="101"/>
        <v>1.1255813953488376</v>
      </c>
      <c r="S282" s="11">
        <f t="shared" si="93"/>
        <v>6.5268065268065278E-2</v>
      </c>
      <c r="T282" s="15">
        <v>7.33</v>
      </c>
      <c r="U282" s="10">
        <f t="shared" si="102"/>
        <v>8.9153046062407038E-2</v>
      </c>
      <c r="V282" s="11">
        <f t="shared" si="94"/>
        <v>-0.10500610500610497</v>
      </c>
      <c r="W282" s="12">
        <f t="shared" si="95"/>
        <v>18.126000000000001</v>
      </c>
      <c r="X282" s="10">
        <f t="shared" si="103"/>
        <v>1.4594301221166899</v>
      </c>
      <c r="Y282" s="11">
        <f t="shared" si="96"/>
        <v>0.23029932803909592</v>
      </c>
      <c r="Z282" s="12">
        <f t="shared" si="97"/>
        <v>17.966800000000003</v>
      </c>
      <c r="AA282" s="10">
        <f t="shared" si="104"/>
        <v>1.4225769915322797</v>
      </c>
      <c r="AB282" s="11">
        <f t="shared" si="98"/>
        <v>0.16827601453940155</v>
      </c>
    </row>
    <row r="283" spans="1:28" x14ac:dyDescent="0.3">
      <c r="A283" s="8">
        <v>34850</v>
      </c>
      <c r="B283" s="15">
        <v>31.44</v>
      </c>
      <c r="C283" s="10">
        <f t="shared" si="84"/>
        <v>1.4110429447852764</v>
      </c>
      <c r="D283" s="11">
        <f t="shared" si="85"/>
        <v>0.1904581597879591</v>
      </c>
      <c r="E283" s="16">
        <v>14.36</v>
      </c>
      <c r="F283" s="10">
        <f t="shared" si="99"/>
        <v>1.1757575757575758</v>
      </c>
      <c r="G283" s="11">
        <f t="shared" si="86"/>
        <v>4.512372634643369E-2</v>
      </c>
      <c r="H283" s="15">
        <v>7.62</v>
      </c>
      <c r="I283" s="10">
        <f t="shared" si="87"/>
        <v>3.3295454545454541</v>
      </c>
      <c r="J283" s="11">
        <f t="shared" si="88"/>
        <v>-0.13409090909090915</v>
      </c>
      <c r="K283" s="12">
        <f t="shared" si="89"/>
        <v>22.406000000000002</v>
      </c>
      <c r="L283" s="10">
        <f t="shared" si="90"/>
        <v>1.4423370394593422</v>
      </c>
      <c r="M283" s="11">
        <f t="shared" si="91"/>
        <v>0.13617808879085214</v>
      </c>
      <c r="N283" s="15">
        <v>3.67</v>
      </c>
      <c r="O283" s="10">
        <f t="shared" si="100"/>
        <v>1.6214285714285714</v>
      </c>
      <c r="P283" s="11">
        <f t="shared" si="92"/>
        <v>2.801120448179284E-2</v>
      </c>
      <c r="Q283" s="16">
        <v>4.43</v>
      </c>
      <c r="R283" s="10">
        <f t="shared" si="101"/>
        <v>1.0604651162790697</v>
      </c>
      <c r="S283" s="11">
        <f t="shared" si="93"/>
        <v>-3.0634573304157642E-2</v>
      </c>
      <c r="T283" s="15">
        <v>7.57</v>
      </c>
      <c r="U283" s="10">
        <f t="shared" si="102"/>
        <v>0.12481426448736999</v>
      </c>
      <c r="V283" s="11">
        <f t="shared" si="94"/>
        <v>-0.13386727688787181</v>
      </c>
      <c r="W283" s="12">
        <f t="shared" si="95"/>
        <v>17.707000000000001</v>
      </c>
      <c r="X283" s="10">
        <f t="shared" si="103"/>
        <v>1.4025780189959298</v>
      </c>
      <c r="Y283" s="11">
        <f t="shared" si="96"/>
        <v>0.16570111915734054</v>
      </c>
      <c r="Z283" s="12">
        <f t="shared" si="97"/>
        <v>17.707900000000002</v>
      </c>
      <c r="AA283" s="10">
        <f t="shared" si="104"/>
        <v>1.387667871204358</v>
      </c>
      <c r="AB283" s="11">
        <f t="shared" si="98"/>
        <v>0.11176056957018532</v>
      </c>
    </row>
    <row r="284" spans="1:28" x14ac:dyDescent="0.3">
      <c r="A284" s="8">
        <v>34817</v>
      </c>
      <c r="B284" s="15">
        <v>29.88</v>
      </c>
      <c r="C284" s="10">
        <f t="shared" si="84"/>
        <v>1.2914110429447851</v>
      </c>
      <c r="D284" s="11">
        <f t="shared" si="85"/>
        <v>0.14834742505764797</v>
      </c>
      <c r="E284" s="16">
        <v>13.87</v>
      </c>
      <c r="F284" s="10">
        <f t="shared" si="99"/>
        <v>1.1015151515151516</v>
      </c>
      <c r="G284" s="11">
        <f t="shared" si="86"/>
        <v>-3.8808038808038847E-2</v>
      </c>
      <c r="H284" s="15">
        <v>7.14</v>
      </c>
      <c r="I284" s="10">
        <f t="shared" si="87"/>
        <v>3.0568181818181817</v>
      </c>
      <c r="J284" s="11">
        <f t="shared" si="88"/>
        <v>-0.16686114352392067</v>
      </c>
      <c r="K284" s="12">
        <f t="shared" si="89"/>
        <v>21.329500000000003</v>
      </c>
      <c r="L284" s="10">
        <f t="shared" si="90"/>
        <v>1.324994549814694</v>
      </c>
      <c r="M284" s="11">
        <f t="shared" si="91"/>
        <v>8.6438303832930163E-2</v>
      </c>
      <c r="N284" s="15">
        <v>3.51</v>
      </c>
      <c r="O284" s="10">
        <f t="shared" si="100"/>
        <v>1.5071428571428571</v>
      </c>
      <c r="P284" s="11">
        <f t="shared" si="92"/>
        <v>-1.6806722689075682E-2</v>
      </c>
      <c r="Q284" s="16">
        <v>4.3099999999999996</v>
      </c>
      <c r="R284" s="10">
        <f t="shared" si="101"/>
        <v>1.0046511627906978</v>
      </c>
      <c r="S284" s="11">
        <f t="shared" si="93"/>
        <v>-7.510729613733913E-2</v>
      </c>
      <c r="T284" s="15">
        <v>7.28</v>
      </c>
      <c r="U284" s="10">
        <f t="shared" si="102"/>
        <v>8.172362555720647E-2</v>
      </c>
      <c r="V284" s="11">
        <f t="shared" si="94"/>
        <v>-0.20087815587266733</v>
      </c>
      <c r="W284" s="12">
        <f t="shared" si="95"/>
        <v>16.854999999999997</v>
      </c>
      <c r="X284" s="10">
        <f t="shared" si="103"/>
        <v>1.2869742198100407</v>
      </c>
      <c r="Y284" s="11">
        <f t="shared" si="96"/>
        <v>0.12269366548990845</v>
      </c>
      <c r="Z284" s="12">
        <f t="shared" si="97"/>
        <v>16.866499999999998</v>
      </c>
      <c r="AA284" s="10">
        <f t="shared" si="104"/>
        <v>1.2742166010463292</v>
      </c>
      <c r="AB284" s="11">
        <f t="shared" si="98"/>
        <v>6.1099821959950118E-2</v>
      </c>
    </row>
    <row r="285" spans="1:28" x14ac:dyDescent="0.3">
      <c r="A285" s="8">
        <v>34789</v>
      </c>
      <c r="B285" s="15">
        <v>29.39</v>
      </c>
      <c r="C285" s="10">
        <f t="shared" si="84"/>
        <v>1.253834355828221</v>
      </c>
      <c r="D285" s="11">
        <f t="shared" si="85"/>
        <v>0.1418026418026419</v>
      </c>
      <c r="E285" s="16">
        <v>13.26</v>
      </c>
      <c r="F285" s="10">
        <f t="shared" si="99"/>
        <v>1.0090909090909093</v>
      </c>
      <c r="G285" s="11">
        <f t="shared" si="86"/>
        <v>-4.1907514450867045E-2</v>
      </c>
      <c r="H285" s="15">
        <v>6.95</v>
      </c>
      <c r="I285" s="10">
        <f t="shared" si="87"/>
        <v>2.9488636363636362</v>
      </c>
      <c r="J285" s="11">
        <f t="shared" si="88"/>
        <v>-0.22259507829977621</v>
      </c>
      <c r="K285" s="12">
        <f t="shared" si="89"/>
        <v>20.869500000000002</v>
      </c>
      <c r="L285" s="10">
        <f t="shared" si="90"/>
        <v>1.2748528449967305</v>
      </c>
      <c r="M285" s="11">
        <f t="shared" si="91"/>
        <v>7.5470239628961711E-2</v>
      </c>
      <c r="N285" s="15">
        <v>3.43</v>
      </c>
      <c r="O285" s="10">
        <f t="shared" si="100"/>
        <v>1.4500000000000002</v>
      </c>
      <c r="P285" s="11">
        <f t="shared" si="92"/>
        <v>-4.4568245125348072E-2</v>
      </c>
      <c r="Q285" s="16">
        <v>4.1900000000000004</v>
      </c>
      <c r="R285" s="10">
        <f t="shared" si="101"/>
        <v>0.94883720930232585</v>
      </c>
      <c r="S285" s="11">
        <f t="shared" si="93"/>
        <v>-0.10470085470085455</v>
      </c>
      <c r="T285" s="15">
        <v>6.94</v>
      </c>
      <c r="U285" s="10">
        <f t="shared" si="102"/>
        <v>3.1203566121842385E-2</v>
      </c>
      <c r="V285" s="11">
        <f t="shared" si="94"/>
        <v>-0.20504009163802983</v>
      </c>
      <c r="W285" s="12">
        <f t="shared" si="95"/>
        <v>16.562000000000001</v>
      </c>
      <c r="X285" s="10">
        <f t="shared" si="103"/>
        <v>1.2472184531886028</v>
      </c>
      <c r="Y285" s="11">
        <f t="shared" si="96"/>
        <v>0.11281327689309961</v>
      </c>
      <c r="Z285" s="12">
        <f t="shared" si="97"/>
        <v>16.480600000000003</v>
      </c>
      <c r="AA285" s="10">
        <f t="shared" si="104"/>
        <v>1.2221832695108139</v>
      </c>
      <c r="AB285" s="11">
        <f t="shared" si="98"/>
        <v>4.8230856808482381E-2</v>
      </c>
    </row>
    <row r="286" spans="1:28" x14ac:dyDescent="0.3">
      <c r="A286" s="8">
        <v>34758</v>
      </c>
      <c r="B286" s="15">
        <v>28.65</v>
      </c>
      <c r="C286" s="10">
        <f t="shared" si="84"/>
        <v>1.1970858895705523</v>
      </c>
      <c r="D286" s="11">
        <f t="shared" si="85"/>
        <v>7.0627802690582886E-2</v>
      </c>
      <c r="E286" s="16">
        <v>13.33</v>
      </c>
      <c r="F286" s="10">
        <f t="shared" si="99"/>
        <v>1.01969696969697</v>
      </c>
      <c r="G286" s="11">
        <f t="shared" si="86"/>
        <v>-7.3018080667593965E-2</v>
      </c>
      <c r="H286" s="15">
        <v>7.35</v>
      </c>
      <c r="I286" s="10">
        <f t="shared" si="87"/>
        <v>3.1761363636363633</v>
      </c>
      <c r="J286" s="11">
        <f t="shared" si="88"/>
        <v>-0.27299703264094954</v>
      </c>
      <c r="K286" s="12">
        <f t="shared" si="89"/>
        <v>20.56</v>
      </c>
      <c r="L286" s="10">
        <f t="shared" si="90"/>
        <v>1.2411161979507304</v>
      </c>
      <c r="M286" s="11">
        <f t="shared" si="91"/>
        <v>1.1064666830587599E-2</v>
      </c>
      <c r="N286" s="15">
        <v>3.53</v>
      </c>
      <c r="O286" s="10">
        <f t="shared" si="100"/>
        <v>1.5214285714285714</v>
      </c>
      <c r="P286" s="11">
        <f t="shared" si="92"/>
        <v>-7.8328981723237656E-2</v>
      </c>
      <c r="Q286" s="16">
        <v>4.3499999999999996</v>
      </c>
      <c r="R286" s="10">
        <f t="shared" si="101"/>
        <v>1.0232558139534884</v>
      </c>
      <c r="S286" s="11">
        <f t="shared" si="93"/>
        <v>-0.1420118343195268</v>
      </c>
      <c r="T286" s="15">
        <v>7.34</v>
      </c>
      <c r="U286" s="10">
        <f t="shared" si="102"/>
        <v>9.0638930163447151E-2</v>
      </c>
      <c r="V286" s="11">
        <f t="shared" si="94"/>
        <v>-0.16968325791855199</v>
      </c>
      <c r="W286" s="12">
        <f t="shared" si="95"/>
        <v>16.253999999999998</v>
      </c>
      <c r="X286" s="10">
        <f t="shared" si="103"/>
        <v>1.2054274084124832</v>
      </c>
      <c r="Y286" s="11">
        <f t="shared" si="96"/>
        <v>4.5744064852345057E-2</v>
      </c>
      <c r="Z286" s="12">
        <f t="shared" si="97"/>
        <v>16.328600000000002</v>
      </c>
      <c r="AA286" s="10">
        <f t="shared" si="104"/>
        <v>1.2016881505851895</v>
      </c>
      <c r="AB286" s="11">
        <f t="shared" si="98"/>
        <v>-1.1208875055257028E-2</v>
      </c>
    </row>
    <row r="287" spans="1:28" x14ac:dyDescent="0.3">
      <c r="A287" s="8">
        <v>34730</v>
      </c>
      <c r="B287" s="15">
        <v>27.51</v>
      </c>
      <c r="C287" s="10">
        <f t="shared" si="84"/>
        <v>1.1096625766871169</v>
      </c>
      <c r="D287" s="11">
        <f t="shared" si="85"/>
        <v>-1.3978494623655857E-2</v>
      </c>
      <c r="E287" s="16">
        <v>13.34</v>
      </c>
      <c r="F287" s="10">
        <f t="shared" si="99"/>
        <v>1.0212121212121215</v>
      </c>
      <c r="G287" s="11">
        <f t="shared" si="86"/>
        <v>-0.12294543063773844</v>
      </c>
      <c r="H287" s="15">
        <v>7.48</v>
      </c>
      <c r="I287" s="10">
        <f t="shared" si="87"/>
        <v>3.25</v>
      </c>
      <c r="J287" s="11">
        <f t="shared" si="88"/>
        <v>-0.27729468599033813</v>
      </c>
      <c r="K287" s="12">
        <f t="shared" si="89"/>
        <v>19.961500000000001</v>
      </c>
      <c r="L287" s="10">
        <f t="shared" si="90"/>
        <v>1.1758774798343148</v>
      </c>
      <c r="M287" s="11">
        <f t="shared" si="91"/>
        <v>-5.9196418051137067E-2</v>
      </c>
      <c r="N287" s="15">
        <v>3.41</v>
      </c>
      <c r="O287" s="10">
        <f t="shared" si="100"/>
        <v>1.4357142857142859</v>
      </c>
      <c r="P287" s="11">
        <f t="shared" si="92"/>
        <v>-0.14321608040201006</v>
      </c>
      <c r="Q287" s="16">
        <v>4.2699999999999996</v>
      </c>
      <c r="R287" s="10">
        <f t="shared" si="101"/>
        <v>0.98604651162790691</v>
      </c>
      <c r="S287" s="11">
        <f t="shared" si="93"/>
        <v>-0.17567567567567566</v>
      </c>
      <c r="T287" s="15">
        <v>7.5</v>
      </c>
      <c r="U287" s="10">
        <f t="shared" si="102"/>
        <v>0.11441307578008919</v>
      </c>
      <c r="V287" s="11">
        <f t="shared" si="94"/>
        <v>-0.18032786885245899</v>
      </c>
      <c r="W287" s="12">
        <f t="shared" si="95"/>
        <v>15.632</v>
      </c>
      <c r="X287" s="10">
        <f t="shared" si="103"/>
        <v>1.1210312075983722</v>
      </c>
      <c r="Y287" s="11">
        <f t="shared" si="96"/>
        <v>-3.3868974042027156E-2</v>
      </c>
      <c r="Z287" s="12">
        <f t="shared" si="97"/>
        <v>15.906000000000001</v>
      </c>
      <c r="AA287" s="10">
        <f t="shared" si="104"/>
        <v>1.1447063265196049</v>
      </c>
      <c r="AB287" s="11">
        <f t="shared" si="98"/>
        <v>-7.5823601185288414E-2</v>
      </c>
    </row>
    <row r="288" spans="1:28" x14ac:dyDescent="0.3">
      <c r="A288" s="8">
        <v>34698</v>
      </c>
      <c r="B288" s="15">
        <v>27.16</v>
      </c>
      <c r="C288" s="10">
        <f t="shared" si="84"/>
        <v>1.0828220858895707</v>
      </c>
      <c r="D288" s="11">
        <f t="shared" si="85"/>
        <v>9.665427509293778E-3</v>
      </c>
      <c r="E288" s="16">
        <v>13.58</v>
      </c>
      <c r="F288" s="10">
        <f t="shared" si="99"/>
        <v>1.0575757575757576</v>
      </c>
      <c r="G288" s="11">
        <f t="shared" si="86"/>
        <v>-6.2154696132596721E-2</v>
      </c>
      <c r="H288" s="15">
        <v>8.3699999999999992</v>
      </c>
      <c r="I288" s="10">
        <f t="shared" si="87"/>
        <v>3.7556818181818175</v>
      </c>
      <c r="J288" s="11">
        <f t="shared" si="88"/>
        <v>-0.18181818181818188</v>
      </c>
      <c r="K288" s="12">
        <f t="shared" si="89"/>
        <v>20.007000000000001</v>
      </c>
      <c r="L288" s="10">
        <f t="shared" si="90"/>
        <v>1.180837148463048</v>
      </c>
      <c r="M288" s="11">
        <f t="shared" si="91"/>
        <v>-2.2188553834123326E-2</v>
      </c>
      <c r="N288" s="15">
        <v>3.46</v>
      </c>
      <c r="O288" s="10">
        <f t="shared" si="100"/>
        <v>1.4714285714285715</v>
      </c>
      <c r="P288" s="11">
        <f t="shared" si="92"/>
        <v>-0.10594315245478036</v>
      </c>
      <c r="Q288" s="16">
        <v>4.4000000000000004</v>
      </c>
      <c r="R288" s="10">
        <f t="shared" si="101"/>
        <v>1.0465116279069768</v>
      </c>
      <c r="S288" s="11">
        <f t="shared" si="93"/>
        <v>-0.125248508946322</v>
      </c>
      <c r="T288" s="15">
        <v>7.63</v>
      </c>
      <c r="U288" s="10">
        <f t="shared" si="102"/>
        <v>0.13372956909361067</v>
      </c>
      <c r="V288" s="11">
        <f t="shared" si="94"/>
        <v>-8.8410991636797998E-2</v>
      </c>
      <c r="W288" s="12">
        <f t="shared" si="95"/>
        <v>15.498000000000001</v>
      </c>
      <c r="X288" s="10">
        <f t="shared" si="103"/>
        <v>1.1028493894165541</v>
      </c>
      <c r="Y288" s="11">
        <f t="shared" si="96"/>
        <v>-7.6199013895112966E-3</v>
      </c>
      <c r="Z288" s="12">
        <f t="shared" si="97"/>
        <v>16.015600000000003</v>
      </c>
      <c r="AA288" s="10">
        <f t="shared" si="104"/>
        <v>1.1594843859554502</v>
      </c>
      <c r="AB288" s="11">
        <f t="shared" si="98"/>
        <v>-3.4349695212024911E-2</v>
      </c>
    </row>
    <row r="289" spans="1:28" x14ac:dyDescent="0.3">
      <c r="A289" s="8">
        <v>34668</v>
      </c>
      <c r="B289" s="15">
        <v>26.47</v>
      </c>
      <c r="C289" s="10">
        <f t="shared" si="84"/>
        <v>1.0299079754601226</v>
      </c>
      <c r="D289" s="11">
        <f t="shared" si="85"/>
        <v>-6.3813813813814457E-3</v>
      </c>
      <c r="E289" s="16">
        <v>13.79</v>
      </c>
      <c r="F289" s="10">
        <f t="shared" si="99"/>
        <v>1.0893939393939394</v>
      </c>
      <c r="G289" s="11">
        <f t="shared" si="86"/>
        <v>3.1413612565444948E-2</v>
      </c>
      <c r="H289" s="15">
        <v>9.26</v>
      </c>
      <c r="I289" s="10">
        <f t="shared" si="87"/>
        <v>4.2613636363636358</v>
      </c>
      <c r="J289" s="11">
        <f t="shared" si="88"/>
        <v>6.3145809414465903E-2</v>
      </c>
      <c r="K289" s="12">
        <f t="shared" si="89"/>
        <v>19.858000000000001</v>
      </c>
      <c r="L289" s="10">
        <f t="shared" si="90"/>
        <v>1.1645955962502725</v>
      </c>
      <c r="M289" s="11">
        <f t="shared" si="91"/>
        <v>6.15610670584954E-3</v>
      </c>
      <c r="N289" s="15">
        <v>3.41</v>
      </c>
      <c r="O289" s="10">
        <f t="shared" si="100"/>
        <v>1.4357142857142859</v>
      </c>
      <c r="P289" s="11">
        <f t="shared" si="92"/>
        <v>-8.333333333333337E-2</v>
      </c>
      <c r="Q289" s="16">
        <v>4.33</v>
      </c>
      <c r="R289" s="10">
        <f t="shared" si="101"/>
        <v>1.0139534883720933</v>
      </c>
      <c r="S289" s="11">
        <f t="shared" si="93"/>
        <v>-0.10537190082644621</v>
      </c>
      <c r="T289" s="15">
        <v>7.82</v>
      </c>
      <c r="U289" s="10">
        <f t="shared" si="102"/>
        <v>0.16196136701337283</v>
      </c>
      <c r="V289" s="11">
        <f t="shared" si="94"/>
        <v>5.1413881748072487E-3</v>
      </c>
      <c r="W289" s="12">
        <f t="shared" si="95"/>
        <v>15.123999999999999</v>
      </c>
      <c r="X289" s="10">
        <f t="shared" si="103"/>
        <v>1.052103120759837</v>
      </c>
      <c r="Y289" s="11">
        <f t="shared" si="96"/>
        <v>-1.8177096857959096E-2</v>
      </c>
      <c r="Z289" s="12">
        <f t="shared" si="97"/>
        <v>15.969200000000001</v>
      </c>
      <c r="AA289" s="10">
        <f t="shared" si="104"/>
        <v>1.1532279812307857</v>
      </c>
      <c r="AB289" s="11">
        <f t="shared" si="98"/>
        <v>4.503824476650653E-3</v>
      </c>
    </row>
    <row r="290" spans="1:28" x14ac:dyDescent="0.3">
      <c r="A290" s="8">
        <v>34638</v>
      </c>
      <c r="B290" s="15">
        <v>27.57</v>
      </c>
      <c r="C290" s="10">
        <f t="shared" si="84"/>
        <v>1.1142638036809815</v>
      </c>
      <c r="D290" s="11">
        <f t="shared" si="85"/>
        <v>1.8094534711964538E-2</v>
      </c>
      <c r="E290" s="16">
        <v>13.74</v>
      </c>
      <c r="F290" s="10">
        <f t="shared" si="99"/>
        <v>1.081818181818182</v>
      </c>
      <c r="G290" s="11">
        <f t="shared" si="86"/>
        <v>1.7024426350851218E-2</v>
      </c>
      <c r="H290" s="15">
        <v>9.3000000000000007</v>
      </c>
      <c r="I290" s="10">
        <f t="shared" si="87"/>
        <v>4.2840909090909092</v>
      </c>
      <c r="J290" s="11">
        <f t="shared" si="88"/>
        <v>0.14250614250614246</v>
      </c>
      <c r="K290" s="12">
        <f t="shared" si="89"/>
        <v>20.458500000000001</v>
      </c>
      <c r="L290" s="10">
        <f t="shared" si="90"/>
        <v>1.2300523217789405</v>
      </c>
      <c r="M290" s="11">
        <f t="shared" si="91"/>
        <v>2.8091158069298183E-2</v>
      </c>
      <c r="N290" s="15">
        <v>3.41</v>
      </c>
      <c r="O290" s="10">
        <f t="shared" si="100"/>
        <v>1.4357142857142859</v>
      </c>
      <c r="P290" s="11">
        <f t="shared" si="92"/>
        <v>-8.333333333333337E-2</v>
      </c>
      <c r="Q290" s="16">
        <v>4.33</v>
      </c>
      <c r="R290" s="10">
        <f t="shared" si="101"/>
        <v>1.0139534883720933</v>
      </c>
      <c r="S290" s="11">
        <f t="shared" si="93"/>
        <v>-0.11632653061224496</v>
      </c>
      <c r="T290" s="15">
        <v>7.89</v>
      </c>
      <c r="U290" s="10">
        <f t="shared" si="102"/>
        <v>0.17236255572065362</v>
      </c>
      <c r="V290" s="11">
        <f t="shared" si="94"/>
        <v>-1.2658227848102444E-3</v>
      </c>
      <c r="W290" s="12">
        <f t="shared" si="95"/>
        <v>15.673999999999999</v>
      </c>
      <c r="X290" s="10">
        <f t="shared" si="103"/>
        <v>1.1267299864314793</v>
      </c>
      <c r="Y290" s="11">
        <f t="shared" si="96"/>
        <v>2.430289076490233E-3</v>
      </c>
      <c r="Z290" s="12">
        <f t="shared" si="97"/>
        <v>16.400400000000001</v>
      </c>
      <c r="AA290" s="10">
        <f t="shared" si="104"/>
        <v>1.2113693975513726</v>
      </c>
      <c r="AB290" s="11">
        <f t="shared" si="98"/>
        <v>2.540952857321499E-2</v>
      </c>
    </row>
    <row r="291" spans="1:28" x14ac:dyDescent="0.3">
      <c r="A291" s="8">
        <v>34607</v>
      </c>
      <c r="B291" s="15">
        <v>27.11</v>
      </c>
      <c r="C291" s="10">
        <f t="shared" si="84"/>
        <v>1.0789877300613497</v>
      </c>
      <c r="D291" s="11">
        <f t="shared" si="85"/>
        <v>2.0707831325301296E-2</v>
      </c>
      <c r="E291" s="16">
        <v>13.47</v>
      </c>
      <c r="F291" s="10">
        <f t="shared" si="99"/>
        <v>1.040909090909091</v>
      </c>
      <c r="G291" s="11">
        <f t="shared" si="86"/>
        <v>5.0702028081123229E-2</v>
      </c>
      <c r="H291" s="15">
        <v>9.83</v>
      </c>
      <c r="I291" s="10">
        <f t="shared" si="87"/>
        <v>4.5852272727272725</v>
      </c>
      <c r="J291" s="11">
        <f t="shared" si="88"/>
        <v>0.34473324213406298</v>
      </c>
      <c r="K291" s="12">
        <f t="shared" si="89"/>
        <v>20.244000000000003</v>
      </c>
      <c r="L291" s="10">
        <f t="shared" si="90"/>
        <v>1.2066710268149121</v>
      </c>
      <c r="M291" s="11">
        <f t="shared" si="91"/>
        <v>5.0272373540856119E-2</v>
      </c>
      <c r="N291" s="15">
        <v>3.48</v>
      </c>
      <c r="O291" s="10">
        <f t="shared" si="100"/>
        <v>1.4857142857142858</v>
      </c>
      <c r="P291" s="11">
        <f t="shared" si="92"/>
        <v>-3.3333333333333326E-2</v>
      </c>
      <c r="Q291" s="16">
        <v>4.46</v>
      </c>
      <c r="R291" s="10">
        <f t="shared" si="101"/>
        <v>1.074418604651163</v>
      </c>
      <c r="S291" s="11">
        <f t="shared" si="93"/>
        <v>-4.0860215053763471E-2</v>
      </c>
      <c r="T291" s="15">
        <v>8.1300000000000008</v>
      </c>
      <c r="U291" s="10">
        <f t="shared" si="102"/>
        <v>0.20802377414561679</v>
      </c>
      <c r="V291" s="11">
        <f t="shared" si="94"/>
        <v>7.5396825396825573E-2</v>
      </c>
      <c r="W291" s="12">
        <f t="shared" si="95"/>
        <v>15.491</v>
      </c>
      <c r="X291" s="10">
        <f t="shared" si="103"/>
        <v>1.1018995929443691</v>
      </c>
      <c r="Y291" s="11">
        <f t="shared" si="96"/>
        <v>1.3145846958796614E-2</v>
      </c>
      <c r="Z291" s="12">
        <f t="shared" si="97"/>
        <v>16.301500000000001</v>
      </c>
      <c r="AA291" s="10">
        <f t="shared" si="104"/>
        <v>1.1980340866188444</v>
      </c>
      <c r="AB291" s="11">
        <f t="shared" si="98"/>
        <v>5.5728255941972726E-2</v>
      </c>
    </row>
    <row r="292" spans="1:28" x14ac:dyDescent="0.3">
      <c r="A292" s="8">
        <v>34577</v>
      </c>
      <c r="B292" s="15">
        <v>27.67</v>
      </c>
      <c r="C292" s="10">
        <f t="shared" si="84"/>
        <v>1.1219325153374236</v>
      </c>
      <c r="D292" s="11">
        <f t="shared" si="85"/>
        <v>3.5941594908273977E-2</v>
      </c>
      <c r="E292" s="16">
        <v>14.27</v>
      </c>
      <c r="F292" s="10">
        <f t="shared" si="99"/>
        <v>1.1621212121212121</v>
      </c>
      <c r="G292" s="11">
        <f t="shared" si="86"/>
        <v>8.8482074752097573E-2</v>
      </c>
      <c r="H292" s="15">
        <v>9.83</v>
      </c>
      <c r="I292" s="10">
        <f t="shared" si="87"/>
        <v>4.5852272727272725</v>
      </c>
      <c r="J292" s="11">
        <f t="shared" si="88"/>
        <v>0.35961272475795281</v>
      </c>
      <c r="K292" s="12">
        <f t="shared" si="89"/>
        <v>20.752000000000002</v>
      </c>
      <c r="L292" s="10">
        <f t="shared" si="90"/>
        <v>1.2620449095269244</v>
      </c>
      <c r="M292" s="11">
        <f t="shared" si="91"/>
        <v>6.8919336561244382E-2</v>
      </c>
      <c r="N292" s="15">
        <v>3.63</v>
      </c>
      <c r="O292" s="10">
        <f t="shared" si="100"/>
        <v>1.592857142857143</v>
      </c>
      <c r="P292" s="11">
        <f t="shared" si="92"/>
        <v>-1.3586956521739246E-2</v>
      </c>
      <c r="Q292" s="16">
        <v>4.5599999999999996</v>
      </c>
      <c r="R292" s="10">
        <f t="shared" si="101"/>
        <v>1.1209302325581394</v>
      </c>
      <c r="S292" s="11">
        <f t="shared" si="93"/>
        <v>-1.7241379310344862E-2</v>
      </c>
      <c r="T292" s="15">
        <v>8.49</v>
      </c>
      <c r="U292" s="10">
        <f t="shared" si="102"/>
        <v>0.26151560178306088</v>
      </c>
      <c r="V292" s="11">
        <f t="shared" si="94"/>
        <v>7.0617906683480447E-2</v>
      </c>
      <c r="W292" s="12">
        <f t="shared" si="95"/>
        <v>15.836000000000002</v>
      </c>
      <c r="X292" s="10">
        <f t="shared" si="103"/>
        <v>1.1487109905020358</v>
      </c>
      <c r="Y292" s="11">
        <f t="shared" si="96"/>
        <v>2.918047702606108E-2</v>
      </c>
      <c r="Z292" s="12">
        <f t="shared" si="97"/>
        <v>16.721000000000004</v>
      </c>
      <c r="AA292" s="10">
        <f t="shared" si="104"/>
        <v>1.2545979181273936</v>
      </c>
      <c r="AB292" s="11">
        <f t="shared" si="98"/>
        <v>7.3903521447884923E-2</v>
      </c>
    </row>
    <row r="293" spans="1:28" x14ac:dyDescent="0.3">
      <c r="A293" s="8">
        <v>34544</v>
      </c>
      <c r="B293" s="15">
        <v>26.67</v>
      </c>
      <c r="C293" s="10">
        <f t="shared" si="84"/>
        <v>1.0452453987730066</v>
      </c>
      <c r="D293" s="11">
        <f t="shared" si="85"/>
        <v>3.2520325203252209E-2</v>
      </c>
      <c r="E293" s="16">
        <v>13.94</v>
      </c>
      <c r="F293" s="10">
        <f t="shared" si="99"/>
        <v>1.1121212121212123</v>
      </c>
      <c r="G293" s="11">
        <f t="shared" si="86"/>
        <v>0.10810810810810811</v>
      </c>
      <c r="H293" s="15">
        <v>8.83</v>
      </c>
      <c r="I293" s="10">
        <f t="shared" si="87"/>
        <v>4.0170454545454541</v>
      </c>
      <c r="J293" s="11">
        <f t="shared" si="88"/>
        <v>0.29472140762463339</v>
      </c>
      <c r="K293" s="12">
        <f t="shared" si="89"/>
        <v>19.919499999999999</v>
      </c>
      <c r="L293" s="10">
        <f t="shared" si="90"/>
        <v>1.171299324177022</v>
      </c>
      <c r="M293" s="11">
        <f t="shared" si="91"/>
        <v>6.4331703668082385E-2</v>
      </c>
      <c r="N293" s="15">
        <v>3.48</v>
      </c>
      <c r="O293" s="10">
        <f t="shared" si="100"/>
        <v>1.4857142857142858</v>
      </c>
      <c r="P293" s="11">
        <f t="shared" si="92"/>
        <v>-4.132231404958675E-2</v>
      </c>
      <c r="Q293" s="16">
        <v>4.3499999999999996</v>
      </c>
      <c r="R293" s="10">
        <f t="shared" si="101"/>
        <v>1.0232558139534884</v>
      </c>
      <c r="S293" s="11">
        <f t="shared" si="93"/>
        <v>-5.2287581699346442E-2</v>
      </c>
      <c r="T293" s="15">
        <v>8.52</v>
      </c>
      <c r="U293" s="10">
        <f t="shared" si="102"/>
        <v>0.26597325408618122</v>
      </c>
      <c r="V293" s="11">
        <f t="shared" si="94"/>
        <v>0.14824797843665771</v>
      </c>
      <c r="W293" s="12">
        <f t="shared" si="95"/>
        <v>15.249000000000001</v>
      </c>
      <c r="X293" s="10">
        <f t="shared" si="103"/>
        <v>1.0690637720488469</v>
      </c>
      <c r="Y293" s="11">
        <f t="shared" si="96"/>
        <v>2.1913952553277216E-2</v>
      </c>
      <c r="Z293" s="12">
        <f t="shared" si="97"/>
        <v>16.040700000000001</v>
      </c>
      <c r="AA293" s="10">
        <f t="shared" si="104"/>
        <v>1.1628687773043525</v>
      </c>
      <c r="AB293" s="11">
        <f t="shared" si="98"/>
        <v>6.9308712752483181E-2</v>
      </c>
    </row>
    <row r="294" spans="1:28" x14ac:dyDescent="0.3">
      <c r="A294" s="8">
        <v>34515</v>
      </c>
      <c r="B294" s="15">
        <v>25.74</v>
      </c>
      <c r="C294" s="10">
        <f t="shared" si="84"/>
        <v>0.9739263803680982</v>
      </c>
      <c r="D294" s="11">
        <f t="shared" si="85"/>
        <v>-8.0924855491329994E-3</v>
      </c>
      <c r="E294" s="16">
        <v>13.19</v>
      </c>
      <c r="F294" s="10">
        <f t="shared" si="99"/>
        <v>0.99848484848484853</v>
      </c>
      <c r="G294" s="11">
        <f t="shared" si="86"/>
        <v>0.1187446988973706</v>
      </c>
      <c r="H294" s="15">
        <v>8.26</v>
      </c>
      <c r="I294" s="10">
        <f t="shared" si="87"/>
        <v>3.6931818181818183</v>
      </c>
      <c r="J294" s="11">
        <f t="shared" si="88"/>
        <v>0.2806201550387597</v>
      </c>
      <c r="K294" s="12">
        <f t="shared" si="89"/>
        <v>19.1065</v>
      </c>
      <c r="L294" s="10">
        <f t="shared" si="90"/>
        <v>1.0826793110965776</v>
      </c>
      <c r="M294" s="11">
        <f t="shared" si="91"/>
        <v>3.2225823878984539E-2</v>
      </c>
      <c r="N294" s="15">
        <v>3.35</v>
      </c>
      <c r="O294" s="10">
        <f t="shared" si="100"/>
        <v>1.3928571428571432</v>
      </c>
      <c r="P294" s="11">
        <f t="shared" si="92"/>
        <v>-3.458213256484155E-2</v>
      </c>
      <c r="Q294" s="16">
        <v>4.29</v>
      </c>
      <c r="R294" s="10">
        <f t="shared" si="101"/>
        <v>0.99534883720930245</v>
      </c>
      <c r="S294" s="11">
        <f t="shared" si="93"/>
        <v>-1.3793103448275779E-2</v>
      </c>
      <c r="T294" s="15">
        <v>8.19</v>
      </c>
      <c r="U294" s="10">
        <f t="shared" si="102"/>
        <v>0.21693907875185725</v>
      </c>
      <c r="V294" s="11">
        <f t="shared" si="94"/>
        <v>0.18695652173913024</v>
      </c>
      <c r="W294" s="12">
        <f t="shared" si="95"/>
        <v>14.733000000000001</v>
      </c>
      <c r="X294" s="10">
        <f t="shared" si="103"/>
        <v>0.99905020352781571</v>
      </c>
      <c r="Y294" s="11">
        <f t="shared" si="96"/>
        <v>-1.0278113663845123E-2</v>
      </c>
      <c r="Z294" s="12">
        <f t="shared" si="97"/>
        <v>15.378900000000002</v>
      </c>
      <c r="AA294" s="10">
        <f t="shared" si="104"/>
        <v>1.0736341081926541</v>
      </c>
      <c r="AB294" s="11">
        <f t="shared" si="98"/>
        <v>4.2227463099255846E-2</v>
      </c>
    </row>
    <row r="295" spans="1:28" x14ac:dyDescent="0.3">
      <c r="A295" s="8">
        <v>34485</v>
      </c>
      <c r="B295" s="15">
        <v>26.41</v>
      </c>
      <c r="C295" s="10">
        <f t="shared" si="84"/>
        <v>1.0253067484662579</v>
      </c>
      <c r="D295" s="11">
        <f t="shared" si="85"/>
        <v>1.6160061562139338E-2</v>
      </c>
      <c r="E295" s="16">
        <v>13.74</v>
      </c>
      <c r="F295" s="10">
        <f t="shared" si="99"/>
        <v>1.081818181818182</v>
      </c>
      <c r="G295" s="11">
        <f t="shared" si="86"/>
        <v>0.22241992882562278</v>
      </c>
      <c r="H295" s="15">
        <v>8.8000000000000007</v>
      </c>
      <c r="I295" s="10">
        <f t="shared" si="87"/>
        <v>4</v>
      </c>
      <c r="J295" s="11">
        <f t="shared" si="88"/>
        <v>0.48648648648648662</v>
      </c>
      <c r="K295" s="12">
        <f t="shared" si="89"/>
        <v>19.720500000000001</v>
      </c>
      <c r="L295" s="10">
        <f t="shared" si="90"/>
        <v>1.1496075866579467</v>
      </c>
      <c r="M295" s="11">
        <f t="shared" si="91"/>
        <v>7.8300571397326157E-2</v>
      </c>
      <c r="N295" s="15">
        <v>3.57</v>
      </c>
      <c r="O295" s="10">
        <f t="shared" si="100"/>
        <v>1.5500000000000003</v>
      </c>
      <c r="P295" s="11">
        <f t="shared" si="92"/>
        <v>0.10869565217391286</v>
      </c>
      <c r="Q295" s="16">
        <v>4.57</v>
      </c>
      <c r="R295" s="10">
        <f t="shared" si="101"/>
        <v>1.1255813953488376</v>
      </c>
      <c r="S295" s="11">
        <f t="shared" si="93"/>
        <v>0.1283950617283951</v>
      </c>
      <c r="T295" s="15">
        <v>8.74</v>
      </c>
      <c r="U295" s="10">
        <f t="shared" si="102"/>
        <v>0.29866270430906394</v>
      </c>
      <c r="V295" s="11">
        <f t="shared" si="94"/>
        <v>0.26483357452966705</v>
      </c>
      <c r="W295" s="12">
        <f t="shared" si="95"/>
        <v>15.19</v>
      </c>
      <c r="X295" s="10">
        <f t="shared" si="103"/>
        <v>1.0610583446404345</v>
      </c>
      <c r="Y295" s="11">
        <f t="shared" si="96"/>
        <v>2.8366393609098983E-2</v>
      </c>
      <c r="Z295" s="12">
        <f t="shared" si="97"/>
        <v>15.927800000000003</v>
      </c>
      <c r="AA295" s="10">
        <f t="shared" si="104"/>
        <v>1.1476457580497277</v>
      </c>
      <c r="AB295" s="11">
        <f t="shared" si="98"/>
        <v>9.7295993937515535E-2</v>
      </c>
    </row>
    <row r="296" spans="1:28" x14ac:dyDescent="0.3">
      <c r="A296" s="8">
        <v>34453</v>
      </c>
      <c r="B296" s="15">
        <v>26.02</v>
      </c>
      <c r="C296" s="10">
        <f t="shared" si="84"/>
        <v>0.99539877300613511</v>
      </c>
      <c r="D296" s="11">
        <f t="shared" si="85"/>
        <v>3.2539682539682646E-2</v>
      </c>
      <c r="E296" s="16">
        <v>14.43</v>
      </c>
      <c r="F296" s="10">
        <f t="shared" si="99"/>
        <v>1.1863636363636365</v>
      </c>
      <c r="G296" s="11">
        <f t="shared" si="86"/>
        <v>0.30352303523035218</v>
      </c>
      <c r="H296" s="15">
        <v>8.57</v>
      </c>
      <c r="I296" s="10">
        <f t="shared" si="87"/>
        <v>3.8693181818181817</v>
      </c>
      <c r="J296" s="11">
        <f t="shared" si="88"/>
        <v>0.48269896193771622</v>
      </c>
      <c r="K296" s="12">
        <f t="shared" si="89"/>
        <v>19.6325</v>
      </c>
      <c r="L296" s="10">
        <f t="shared" si="90"/>
        <v>1.1400152605188576</v>
      </c>
      <c r="M296" s="11">
        <f t="shared" si="91"/>
        <v>0.10397278376022712</v>
      </c>
      <c r="N296" s="15">
        <v>3.57</v>
      </c>
      <c r="O296" s="10">
        <f t="shared" si="100"/>
        <v>1.5500000000000003</v>
      </c>
      <c r="P296" s="11">
        <f t="shared" si="92"/>
        <v>0.15533980582524265</v>
      </c>
      <c r="Q296" s="16">
        <v>4.66</v>
      </c>
      <c r="R296" s="10">
        <f t="shared" si="101"/>
        <v>1.1674418604651162</v>
      </c>
      <c r="S296" s="11">
        <f t="shared" si="93"/>
        <v>0.20103092783505172</v>
      </c>
      <c r="T296" s="15">
        <v>9.11</v>
      </c>
      <c r="U296" s="10">
        <f t="shared" si="102"/>
        <v>0.35364041604754815</v>
      </c>
      <c r="V296" s="11">
        <f t="shared" si="94"/>
        <v>0.33577712609970667</v>
      </c>
      <c r="W296" s="12">
        <f t="shared" si="95"/>
        <v>15.013</v>
      </c>
      <c r="X296" s="10">
        <f t="shared" si="103"/>
        <v>1.037042062415197</v>
      </c>
      <c r="Y296" s="11">
        <f t="shared" si="96"/>
        <v>4.9639935677829872E-2</v>
      </c>
      <c r="Z296" s="12">
        <f t="shared" si="97"/>
        <v>15.895300000000002</v>
      </c>
      <c r="AA296" s="10">
        <f t="shared" si="104"/>
        <v>1.1432635780162883</v>
      </c>
      <c r="AB296" s="11">
        <f t="shared" si="98"/>
        <v>0.12588096131915782</v>
      </c>
    </row>
    <row r="297" spans="1:28" x14ac:dyDescent="0.3">
      <c r="A297" s="8">
        <v>34424</v>
      </c>
      <c r="B297" s="15">
        <v>25.74</v>
      </c>
      <c r="C297" s="10">
        <f t="shared" si="84"/>
        <v>0.9739263803680982</v>
      </c>
      <c r="D297" s="11">
        <f t="shared" si="85"/>
        <v>-5.0251256281408363E-3</v>
      </c>
      <c r="E297" s="16">
        <v>13.84</v>
      </c>
      <c r="F297" s="10">
        <f t="shared" si="99"/>
        <v>1.0969696969696972</v>
      </c>
      <c r="G297" s="11">
        <f t="shared" si="86"/>
        <v>0.24348607367475283</v>
      </c>
      <c r="H297" s="15">
        <v>8.94</v>
      </c>
      <c r="I297" s="10">
        <f t="shared" si="87"/>
        <v>4.0795454545454541</v>
      </c>
      <c r="J297" s="11">
        <f t="shared" si="88"/>
        <v>0.54404145077720201</v>
      </c>
      <c r="K297" s="12">
        <f t="shared" si="89"/>
        <v>19.405000000000001</v>
      </c>
      <c r="L297" s="10">
        <f t="shared" si="90"/>
        <v>1.1152169173751911</v>
      </c>
      <c r="M297" s="11">
        <f t="shared" si="91"/>
        <v>6.8027959711596475E-2</v>
      </c>
      <c r="N297" s="15">
        <v>3.59</v>
      </c>
      <c r="O297" s="10">
        <f t="shared" si="100"/>
        <v>1.5642857142857145</v>
      </c>
      <c r="P297" s="11">
        <f t="shared" si="92"/>
        <v>9.7859327217125314E-2</v>
      </c>
      <c r="Q297" s="16">
        <v>4.68</v>
      </c>
      <c r="R297" s="10">
        <f t="shared" si="101"/>
        <v>1.1767441860465118</v>
      </c>
      <c r="S297" s="11">
        <f t="shared" si="93"/>
        <v>0.1442542787286063</v>
      </c>
      <c r="T297" s="15">
        <v>8.73</v>
      </c>
      <c r="U297" s="10">
        <f t="shared" si="102"/>
        <v>0.29717682020802383</v>
      </c>
      <c r="V297" s="11">
        <f t="shared" si="94"/>
        <v>0.31081081081081074</v>
      </c>
      <c r="W297" s="12">
        <f t="shared" si="95"/>
        <v>14.882999999999999</v>
      </c>
      <c r="X297" s="10">
        <f t="shared" si="103"/>
        <v>1.0194029850746271</v>
      </c>
      <c r="Y297" s="11">
        <f t="shared" si="96"/>
        <v>1.0112664585312903E-2</v>
      </c>
      <c r="Z297" s="12">
        <f t="shared" si="97"/>
        <v>15.722299999999999</v>
      </c>
      <c r="AA297" s="10">
        <f t="shared" si="104"/>
        <v>1.1199368966075181</v>
      </c>
      <c r="AB297" s="11">
        <f t="shared" si="98"/>
        <v>9.0871875997390994E-2</v>
      </c>
    </row>
    <row r="298" spans="1:28" x14ac:dyDescent="0.3">
      <c r="A298" s="8">
        <v>34393</v>
      </c>
      <c r="B298" s="15">
        <v>26.76</v>
      </c>
      <c r="C298" s="10">
        <f t="shared" si="84"/>
        <v>1.052147239263804</v>
      </c>
      <c r="D298" s="11">
        <f t="shared" si="85"/>
        <v>5.4789121009065855E-2</v>
      </c>
      <c r="E298" s="16">
        <v>14.38</v>
      </c>
      <c r="F298" s="10">
        <f t="shared" si="99"/>
        <v>1.1787878787878792</v>
      </c>
      <c r="G298" s="11">
        <f t="shared" si="86"/>
        <v>0.3364312267657994</v>
      </c>
      <c r="H298" s="15">
        <v>10.11</v>
      </c>
      <c r="I298" s="10">
        <f t="shared" si="87"/>
        <v>4.7443181818181817</v>
      </c>
      <c r="J298" s="11">
        <f t="shared" si="88"/>
        <v>0.77992957746478875</v>
      </c>
      <c r="K298" s="12">
        <f t="shared" si="89"/>
        <v>20.335000000000001</v>
      </c>
      <c r="L298" s="10">
        <f t="shared" si="90"/>
        <v>1.2165903640723785</v>
      </c>
      <c r="M298" s="11">
        <f t="shared" si="91"/>
        <v>0.1437329508703844</v>
      </c>
      <c r="N298" s="15">
        <v>3.83</v>
      </c>
      <c r="O298" s="10">
        <f t="shared" si="100"/>
        <v>1.7357142857142858</v>
      </c>
      <c r="P298" s="11">
        <f t="shared" si="92"/>
        <v>0.18209876543209869</v>
      </c>
      <c r="Q298" s="16">
        <v>5.07</v>
      </c>
      <c r="R298" s="10">
        <f t="shared" si="101"/>
        <v>1.3581395348837213</v>
      </c>
      <c r="S298" s="11">
        <f t="shared" si="93"/>
        <v>0.25495049504950495</v>
      </c>
      <c r="T298" s="15">
        <v>8.84</v>
      </c>
      <c r="U298" s="10">
        <f t="shared" si="102"/>
        <v>0.31352154531946508</v>
      </c>
      <c r="V298" s="11">
        <f t="shared" si="94"/>
        <v>0.36630602782071109</v>
      </c>
      <c r="W298" s="12">
        <f t="shared" si="95"/>
        <v>15.542999999999999</v>
      </c>
      <c r="X298" s="10">
        <f t="shared" si="103"/>
        <v>1.1089552238805971</v>
      </c>
      <c r="Y298" s="11">
        <f t="shared" si="96"/>
        <v>7.4524714828897221E-2</v>
      </c>
      <c r="Z298" s="12">
        <f t="shared" si="97"/>
        <v>16.5137</v>
      </c>
      <c r="AA298" s="10">
        <f t="shared" si="104"/>
        <v>1.2266463513294856</v>
      </c>
      <c r="AB298" s="11">
        <f t="shared" si="98"/>
        <v>0.17081073416285575</v>
      </c>
    </row>
    <row r="299" spans="1:28" x14ac:dyDescent="0.3">
      <c r="A299" s="8">
        <v>34365</v>
      </c>
      <c r="B299" s="15">
        <v>27.9</v>
      </c>
      <c r="C299" s="10">
        <f t="shared" si="84"/>
        <v>1.1395705521472395</v>
      </c>
      <c r="D299" s="11">
        <f t="shared" si="85"/>
        <v>0.11111111111111116</v>
      </c>
      <c r="E299" s="16">
        <v>15.21</v>
      </c>
      <c r="F299" s="10">
        <f t="shared" si="99"/>
        <v>1.3045454545454547</v>
      </c>
      <c r="G299" s="11">
        <f t="shared" si="86"/>
        <v>0.46956521739130452</v>
      </c>
      <c r="H299" s="15">
        <v>10.35</v>
      </c>
      <c r="I299" s="10">
        <f t="shared" si="87"/>
        <v>4.8806818181818183</v>
      </c>
      <c r="J299" s="11">
        <f t="shared" si="88"/>
        <v>0.88524590163934413</v>
      </c>
      <c r="K299" s="12">
        <f t="shared" si="89"/>
        <v>21.217500000000001</v>
      </c>
      <c r="L299" s="10">
        <f t="shared" si="90"/>
        <v>1.3127861347285812</v>
      </c>
      <c r="M299" s="11">
        <f t="shared" si="91"/>
        <v>0.21270576131687258</v>
      </c>
      <c r="N299" s="15">
        <v>3.98</v>
      </c>
      <c r="O299" s="10">
        <f t="shared" si="100"/>
        <v>1.842857142857143</v>
      </c>
      <c r="P299" s="11">
        <f t="shared" si="92"/>
        <v>0.26751592356687892</v>
      </c>
      <c r="Q299" s="16">
        <v>5.18</v>
      </c>
      <c r="R299" s="10">
        <f t="shared" si="101"/>
        <v>1.4093023255813955</v>
      </c>
      <c r="S299" s="11">
        <f t="shared" si="93"/>
        <v>0.28855721393034828</v>
      </c>
      <c r="T299" s="15">
        <v>9.15</v>
      </c>
      <c r="U299" s="10">
        <f t="shared" si="102"/>
        <v>0.35958395245170882</v>
      </c>
      <c r="V299" s="11">
        <f t="shared" si="94"/>
        <v>0.49022801302931618</v>
      </c>
      <c r="W299" s="12">
        <f t="shared" si="95"/>
        <v>16.18</v>
      </c>
      <c r="X299" s="10">
        <f t="shared" si="103"/>
        <v>1.1953867028493894</v>
      </c>
      <c r="Y299" s="11">
        <f t="shared" si="96"/>
        <v>0.13138941332773935</v>
      </c>
      <c r="Z299" s="12">
        <f t="shared" si="97"/>
        <v>17.210999999999999</v>
      </c>
      <c r="AA299" s="10">
        <f t="shared" si="104"/>
        <v>1.3206677094007868</v>
      </c>
      <c r="AB299" s="11">
        <f t="shared" si="98"/>
        <v>0.2423933993113454</v>
      </c>
    </row>
    <row r="300" spans="1:28" x14ac:dyDescent="0.3">
      <c r="A300" s="8">
        <v>34334</v>
      </c>
      <c r="B300" s="15">
        <v>26.9</v>
      </c>
      <c r="C300" s="10">
        <f t="shared" si="84"/>
        <v>1.0628834355828221</v>
      </c>
      <c r="D300" s="11">
        <f t="shared" si="85"/>
        <v>9.4831094831094864E-2</v>
      </c>
      <c r="E300" s="16">
        <v>14.48</v>
      </c>
      <c r="F300" s="10">
        <f t="shared" si="99"/>
        <v>1.1939393939393943</v>
      </c>
      <c r="G300" s="11">
        <f t="shared" si="86"/>
        <v>0.4044616876818623</v>
      </c>
      <c r="H300" s="15">
        <v>10.23</v>
      </c>
      <c r="I300" s="10">
        <f t="shared" si="87"/>
        <v>4.8125</v>
      </c>
      <c r="J300" s="11">
        <f t="shared" si="88"/>
        <v>0.87706422018348618</v>
      </c>
      <c r="K300" s="12">
        <f t="shared" si="89"/>
        <v>20.460999999999999</v>
      </c>
      <c r="L300" s="10">
        <f t="shared" si="90"/>
        <v>1.2303248310442556</v>
      </c>
      <c r="M300" s="11">
        <f t="shared" si="91"/>
        <v>0.19090856178336524</v>
      </c>
      <c r="N300" s="15">
        <v>3.87</v>
      </c>
      <c r="O300" s="10">
        <f t="shared" si="100"/>
        <v>1.7642857142857147</v>
      </c>
      <c r="P300" s="11">
        <f t="shared" si="92"/>
        <v>0.26885245901639365</v>
      </c>
      <c r="Q300" s="16">
        <v>5.03</v>
      </c>
      <c r="R300" s="10">
        <f t="shared" si="101"/>
        <v>1.3395348837209307</v>
      </c>
      <c r="S300" s="11">
        <f t="shared" si="93"/>
        <v>0.28974358974358982</v>
      </c>
      <c r="T300" s="15">
        <v>8.3699999999999992</v>
      </c>
      <c r="U300" s="10">
        <f t="shared" si="102"/>
        <v>0.2436849925705793</v>
      </c>
      <c r="V300" s="11">
        <f t="shared" si="94"/>
        <v>0.41385135135135132</v>
      </c>
      <c r="W300" s="12">
        <f t="shared" si="95"/>
        <v>15.616999999999999</v>
      </c>
      <c r="X300" s="10">
        <f t="shared" si="103"/>
        <v>1.1189959294436909</v>
      </c>
      <c r="Y300" s="11">
        <f t="shared" si="96"/>
        <v>0.11709585121602295</v>
      </c>
      <c r="Z300" s="12">
        <f t="shared" si="97"/>
        <v>16.5853</v>
      </c>
      <c r="AA300" s="10">
        <f t="shared" si="104"/>
        <v>1.2363006310339246</v>
      </c>
      <c r="AB300" s="11">
        <f t="shared" si="98"/>
        <v>0.21968671863509348</v>
      </c>
    </row>
    <row r="301" spans="1:28" x14ac:dyDescent="0.3">
      <c r="A301" s="8">
        <v>34303</v>
      </c>
      <c r="B301" s="15">
        <v>26.64</v>
      </c>
      <c r="C301" s="10">
        <f t="shared" si="84"/>
        <v>1.0429447852760738</v>
      </c>
      <c r="D301" s="11">
        <f t="shared" si="85"/>
        <v>8.4249084249084172E-2</v>
      </c>
      <c r="E301" s="16">
        <v>13.37</v>
      </c>
      <c r="F301" s="10">
        <f t="shared" si="99"/>
        <v>1.0257575757575759</v>
      </c>
      <c r="G301" s="11">
        <f t="shared" si="86"/>
        <v>0.33566433566433562</v>
      </c>
      <c r="H301" s="15">
        <v>8.7100000000000009</v>
      </c>
      <c r="I301" s="10">
        <f t="shared" si="87"/>
        <v>3.9488636363636367</v>
      </c>
      <c r="J301" s="11">
        <f t="shared" si="88"/>
        <v>0.69455252918287957</v>
      </c>
      <c r="K301" s="12">
        <f t="shared" si="89"/>
        <v>19.736500000000003</v>
      </c>
      <c r="L301" s="10">
        <f t="shared" si="90"/>
        <v>1.151351645955963</v>
      </c>
      <c r="M301" s="11">
        <f t="shared" si="91"/>
        <v>0.15797348040366122</v>
      </c>
      <c r="N301" s="15">
        <v>3.72</v>
      </c>
      <c r="O301" s="10">
        <f t="shared" si="100"/>
        <v>1.6571428571428575</v>
      </c>
      <c r="P301" s="11">
        <f t="shared" si="92"/>
        <v>0.26101694915254225</v>
      </c>
      <c r="Q301" s="16">
        <v>4.84</v>
      </c>
      <c r="R301" s="10">
        <f t="shared" si="101"/>
        <v>1.2511627906976743</v>
      </c>
      <c r="S301" s="11">
        <f t="shared" si="93"/>
        <v>0.30810810810810807</v>
      </c>
      <c r="T301" s="15">
        <v>7.78</v>
      </c>
      <c r="U301" s="10">
        <f t="shared" si="102"/>
        <v>0.15601783060921237</v>
      </c>
      <c r="V301" s="11">
        <f t="shared" si="94"/>
        <v>0.29883138564273781</v>
      </c>
      <c r="W301" s="12">
        <f t="shared" si="95"/>
        <v>15.404</v>
      </c>
      <c r="X301" s="10">
        <f t="shared" si="103"/>
        <v>1.0900949796472186</v>
      </c>
      <c r="Y301" s="11">
        <f t="shared" si="96"/>
        <v>0.10740474478792228</v>
      </c>
      <c r="Z301" s="12">
        <f t="shared" si="97"/>
        <v>15.897599999999999</v>
      </c>
      <c r="AA301" s="10">
        <f t="shared" si="104"/>
        <v>1.1435737015263463</v>
      </c>
      <c r="AB301" s="11">
        <f t="shared" si="98"/>
        <v>0.18116975748930075</v>
      </c>
    </row>
    <row r="302" spans="1:28" x14ac:dyDescent="0.3">
      <c r="A302" s="8">
        <v>34271</v>
      </c>
      <c r="B302" s="15">
        <v>27.08</v>
      </c>
      <c r="C302" s="10">
        <f t="shared" si="84"/>
        <v>1.0766871165644174</v>
      </c>
      <c r="D302" s="11">
        <f t="shared" si="85"/>
        <v>0.13638271086865306</v>
      </c>
      <c r="E302" s="16">
        <v>13.51</v>
      </c>
      <c r="F302" s="10">
        <f t="shared" si="99"/>
        <v>1.0469696969696969</v>
      </c>
      <c r="G302" s="11">
        <f t="shared" si="86"/>
        <v>0.40875912408759119</v>
      </c>
      <c r="H302" s="15">
        <v>8.14</v>
      </c>
      <c r="I302" s="10">
        <f t="shared" si="87"/>
        <v>3.625</v>
      </c>
      <c r="J302" s="11">
        <f t="shared" si="88"/>
        <v>0.60552268244575935</v>
      </c>
      <c r="K302" s="12">
        <f t="shared" si="89"/>
        <v>19.8995</v>
      </c>
      <c r="L302" s="10">
        <f t="shared" si="90"/>
        <v>1.1691192500545018</v>
      </c>
      <c r="M302" s="11">
        <f t="shared" si="91"/>
        <v>0.20471606732049885</v>
      </c>
      <c r="N302" s="15">
        <v>3.72</v>
      </c>
      <c r="O302" s="10">
        <f t="shared" si="100"/>
        <v>1.6571428571428575</v>
      </c>
      <c r="P302" s="11">
        <f t="shared" si="92"/>
        <v>0.38289962825278812</v>
      </c>
      <c r="Q302" s="16">
        <v>4.9000000000000004</v>
      </c>
      <c r="R302" s="10">
        <f t="shared" si="101"/>
        <v>1.2790697674418605</v>
      </c>
      <c r="S302" s="11">
        <f t="shared" si="93"/>
        <v>0.48036253776435056</v>
      </c>
      <c r="T302" s="15">
        <v>7.9</v>
      </c>
      <c r="U302" s="10">
        <f t="shared" si="102"/>
        <v>0.17384843982169396</v>
      </c>
      <c r="V302" s="11">
        <f t="shared" si="94"/>
        <v>0.33898305084745761</v>
      </c>
      <c r="W302" s="12">
        <f t="shared" si="95"/>
        <v>15.635999999999999</v>
      </c>
      <c r="X302" s="10">
        <f t="shared" si="103"/>
        <v>1.1215739484396203</v>
      </c>
      <c r="Y302" s="11">
        <f t="shared" si="96"/>
        <v>0.16826060968320378</v>
      </c>
      <c r="Z302" s="12">
        <f t="shared" si="97"/>
        <v>15.994</v>
      </c>
      <c r="AA302" s="10">
        <f t="shared" si="104"/>
        <v>1.1565719216870716</v>
      </c>
      <c r="AB302" s="11">
        <f t="shared" si="98"/>
        <v>0.22838008048907876</v>
      </c>
    </row>
    <row r="303" spans="1:28" x14ac:dyDescent="0.3">
      <c r="A303" s="8">
        <v>34242</v>
      </c>
      <c r="B303" s="15">
        <v>26.56</v>
      </c>
      <c r="C303" s="10">
        <f t="shared" si="84"/>
        <v>1.0368098159509205</v>
      </c>
      <c r="D303" s="11">
        <f t="shared" si="85"/>
        <v>0.11036789297658856</v>
      </c>
      <c r="E303" s="16">
        <v>12.82</v>
      </c>
      <c r="F303" s="10">
        <f t="shared" si="99"/>
        <v>0.94242424242424261</v>
      </c>
      <c r="G303" s="11">
        <f t="shared" si="86"/>
        <v>0.33820459290187888</v>
      </c>
      <c r="H303" s="15">
        <v>7.31</v>
      </c>
      <c r="I303" s="10">
        <f t="shared" si="87"/>
        <v>3.1534090909090908</v>
      </c>
      <c r="J303" s="11">
        <f t="shared" si="88"/>
        <v>0.64269662921348303</v>
      </c>
      <c r="K303" s="12">
        <f t="shared" si="89"/>
        <v>19.275000000000002</v>
      </c>
      <c r="L303" s="10">
        <f t="shared" si="90"/>
        <v>1.1010464355788101</v>
      </c>
      <c r="M303" s="11">
        <f t="shared" si="91"/>
        <v>0.17237394319080335</v>
      </c>
      <c r="N303" s="15">
        <v>3.6</v>
      </c>
      <c r="O303" s="10">
        <f t="shared" si="100"/>
        <v>1.5714285714285716</v>
      </c>
      <c r="P303" s="11">
        <f t="shared" si="92"/>
        <v>0.49377593360995853</v>
      </c>
      <c r="Q303" s="16">
        <v>4.6500000000000004</v>
      </c>
      <c r="R303" s="10">
        <f t="shared" si="101"/>
        <v>1.1627906976744189</v>
      </c>
      <c r="S303" s="11">
        <f t="shared" si="93"/>
        <v>0.57627118644067798</v>
      </c>
      <c r="T303" s="15">
        <v>7.56</v>
      </c>
      <c r="U303" s="10">
        <f t="shared" si="102"/>
        <v>0.12332838038632965</v>
      </c>
      <c r="V303" s="11">
        <f t="shared" si="94"/>
        <v>0.3125</v>
      </c>
      <c r="W303" s="12">
        <f t="shared" si="95"/>
        <v>15.29</v>
      </c>
      <c r="X303" s="10">
        <f t="shared" si="103"/>
        <v>1.0746268656716418</v>
      </c>
      <c r="Y303" s="11">
        <f t="shared" si="96"/>
        <v>0.1519626309048443</v>
      </c>
      <c r="Z303" s="12">
        <f t="shared" si="97"/>
        <v>15.440999999999999</v>
      </c>
      <c r="AA303" s="10">
        <f t="shared" si="104"/>
        <v>1.0820074429642408</v>
      </c>
      <c r="AB303" s="11">
        <f t="shared" si="98"/>
        <v>0.19936617913206911</v>
      </c>
    </row>
    <row r="304" spans="1:28" x14ac:dyDescent="0.3">
      <c r="A304" s="8">
        <v>34212</v>
      </c>
      <c r="B304" s="15">
        <v>26.71</v>
      </c>
      <c r="C304" s="10">
        <f t="shared" si="84"/>
        <v>1.048312883435583</v>
      </c>
      <c r="D304" s="11">
        <f t="shared" si="85"/>
        <v>0.13514662133446653</v>
      </c>
      <c r="E304" s="16">
        <v>13.11</v>
      </c>
      <c r="F304" s="10">
        <f t="shared" si="99"/>
        <v>0.98636363636363633</v>
      </c>
      <c r="G304" s="11">
        <f t="shared" si="86"/>
        <v>0.40213903743315504</v>
      </c>
      <c r="H304" s="15">
        <v>7.23</v>
      </c>
      <c r="I304" s="10">
        <f t="shared" si="87"/>
        <v>3.1079545454545459</v>
      </c>
      <c r="J304" s="11">
        <f t="shared" si="88"/>
        <v>0.69718309859154948</v>
      </c>
      <c r="K304" s="12">
        <f t="shared" si="89"/>
        <v>19.414000000000005</v>
      </c>
      <c r="L304" s="10">
        <f t="shared" si="90"/>
        <v>1.1161979507303257</v>
      </c>
      <c r="M304" s="11">
        <f t="shared" si="91"/>
        <v>0.2035211704172093</v>
      </c>
      <c r="N304" s="15">
        <v>3.68</v>
      </c>
      <c r="O304" s="10">
        <f t="shared" si="100"/>
        <v>1.628571428571429</v>
      </c>
      <c r="P304" s="11">
        <f t="shared" si="92"/>
        <v>0.60698689956331875</v>
      </c>
      <c r="Q304" s="16">
        <v>4.6399999999999997</v>
      </c>
      <c r="R304" s="10">
        <f t="shared" si="101"/>
        <v>1.1581395348837207</v>
      </c>
      <c r="S304" s="11">
        <f t="shared" si="93"/>
        <v>0.65714285714285703</v>
      </c>
      <c r="T304" s="15">
        <v>7.93</v>
      </c>
      <c r="U304" s="10">
        <f t="shared" si="102"/>
        <v>0.17830609212481408</v>
      </c>
      <c r="V304" s="11">
        <f t="shared" si="94"/>
        <v>0.3129139072847682</v>
      </c>
      <c r="W304" s="12">
        <f t="shared" si="95"/>
        <v>15.387</v>
      </c>
      <c r="X304" s="10">
        <f t="shared" si="103"/>
        <v>1.0877883310719136</v>
      </c>
      <c r="Y304" s="11">
        <f t="shared" si="96"/>
        <v>0.18252382416231172</v>
      </c>
      <c r="Z304" s="12">
        <f t="shared" si="97"/>
        <v>15.5703</v>
      </c>
      <c r="AA304" s="10">
        <f t="shared" si="104"/>
        <v>1.0994417776818937</v>
      </c>
      <c r="AB304" s="11">
        <f t="shared" si="98"/>
        <v>0.2322954919589717</v>
      </c>
    </row>
    <row r="305" spans="1:28" x14ac:dyDescent="0.3">
      <c r="A305" s="8">
        <v>34180</v>
      </c>
      <c r="B305" s="15">
        <v>25.83</v>
      </c>
      <c r="C305" s="10">
        <f t="shared" si="84"/>
        <v>0.98082822085889565</v>
      </c>
      <c r="D305" s="11">
        <f t="shared" si="85"/>
        <v>6.956521739130439E-2</v>
      </c>
      <c r="E305" s="16">
        <v>12.58</v>
      </c>
      <c r="F305" s="10">
        <f t="shared" si="99"/>
        <v>0.90606060606060623</v>
      </c>
      <c r="G305" s="11">
        <f t="shared" si="86"/>
        <v>0.28629856850715751</v>
      </c>
      <c r="H305" s="15">
        <v>6.82</v>
      </c>
      <c r="I305" s="10">
        <f t="shared" si="87"/>
        <v>2.875</v>
      </c>
      <c r="J305" s="11">
        <f t="shared" si="88"/>
        <v>0.44491525423728828</v>
      </c>
      <c r="K305" s="12">
        <f t="shared" si="89"/>
        <v>18.715500000000002</v>
      </c>
      <c r="L305" s="10">
        <f t="shared" si="90"/>
        <v>1.0400588620013083</v>
      </c>
      <c r="M305" s="11">
        <f t="shared" si="91"/>
        <v>0.12260444471103371</v>
      </c>
      <c r="N305" s="15">
        <v>3.63</v>
      </c>
      <c r="O305" s="10">
        <f t="shared" si="100"/>
        <v>1.592857142857143</v>
      </c>
      <c r="P305" s="11">
        <f t="shared" si="92"/>
        <v>0.47560975609756095</v>
      </c>
      <c r="Q305" s="16">
        <v>4.59</v>
      </c>
      <c r="R305" s="10">
        <f t="shared" si="101"/>
        <v>1.1348837209302327</v>
      </c>
      <c r="S305" s="11">
        <f t="shared" si="93"/>
        <v>0.52491694352159479</v>
      </c>
      <c r="T305" s="15">
        <v>7.42</v>
      </c>
      <c r="U305" s="10">
        <f t="shared" si="102"/>
        <v>0.10252600297176806</v>
      </c>
      <c r="V305" s="11">
        <f t="shared" si="94"/>
        <v>0.14860681114551078</v>
      </c>
      <c r="W305" s="12">
        <f t="shared" si="95"/>
        <v>14.921999999999999</v>
      </c>
      <c r="X305" s="10">
        <f t="shared" si="103"/>
        <v>1.0246947082767979</v>
      </c>
      <c r="Y305" s="11">
        <f t="shared" si="96"/>
        <v>0.11233693626537455</v>
      </c>
      <c r="Z305" s="12">
        <f t="shared" si="97"/>
        <v>15.001000000000001</v>
      </c>
      <c r="AA305" s="10">
        <f t="shared" si="104"/>
        <v>1.0226794671269079</v>
      </c>
      <c r="AB305" s="11">
        <f t="shared" si="98"/>
        <v>0.14440689344756308</v>
      </c>
    </row>
    <row r="306" spans="1:28" x14ac:dyDescent="0.3">
      <c r="A306" s="8">
        <v>34150</v>
      </c>
      <c r="B306" s="15">
        <v>25.95</v>
      </c>
      <c r="C306" s="10">
        <f t="shared" si="84"/>
        <v>0.99003067484662588</v>
      </c>
      <c r="D306" s="11">
        <f t="shared" si="85"/>
        <v>0.12386314421827627</v>
      </c>
      <c r="E306" s="16">
        <v>11.79</v>
      </c>
      <c r="F306" s="10">
        <f t="shared" si="99"/>
        <v>0.78636363636363638</v>
      </c>
      <c r="G306" s="11">
        <f t="shared" si="86"/>
        <v>0.13256484149855896</v>
      </c>
      <c r="H306" s="15">
        <v>6.45</v>
      </c>
      <c r="I306" s="10">
        <f t="shared" si="87"/>
        <v>2.6647727272727275</v>
      </c>
      <c r="J306" s="11">
        <f t="shared" si="88"/>
        <v>0.34375</v>
      </c>
      <c r="K306" s="12">
        <f t="shared" si="89"/>
        <v>18.509999999999998</v>
      </c>
      <c r="L306" s="10">
        <f t="shared" si="90"/>
        <v>1.0176586003924131</v>
      </c>
      <c r="M306" s="11">
        <f t="shared" si="91"/>
        <v>0.13823637928914012</v>
      </c>
      <c r="N306" s="15">
        <v>3.47</v>
      </c>
      <c r="O306" s="10">
        <f t="shared" si="100"/>
        <v>1.4785714285714286</v>
      </c>
      <c r="P306" s="11">
        <f t="shared" si="92"/>
        <v>0.43983402489626555</v>
      </c>
      <c r="Q306" s="16">
        <v>4.3499999999999996</v>
      </c>
      <c r="R306" s="10">
        <f t="shared" si="101"/>
        <v>1.0232558139534884</v>
      </c>
      <c r="S306" s="11">
        <f t="shared" si="93"/>
        <v>0.44999999999999996</v>
      </c>
      <c r="T306" s="15">
        <v>6.9</v>
      </c>
      <c r="U306" s="10">
        <f t="shared" si="102"/>
        <v>2.5260029717681931E-2</v>
      </c>
      <c r="V306" s="11">
        <f t="shared" si="94"/>
        <v>-4.6961325966850764E-2</v>
      </c>
      <c r="W306" s="12">
        <f t="shared" si="95"/>
        <v>14.885999999999999</v>
      </c>
      <c r="X306" s="10">
        <f t="shared" si="103"/>
        <v>1.019810040705563</v>
      </c>
      <c r="Y306" s="11">
        <f t="shared" si="96"/>
        <v>0.15682312713708413</v>
      </c>
      <c r="Z306" s="12">
        <f t="shared" si="97"/>
        <v>14.755800000000001</v>
      </c>
      <c r="AA306" s="10">
        <f t="shared" si="104"/>
        <v>0.98961760422846634</v>
      </c>
      <c r="AB306" s="11">
        <f t="shared" si="98"/>
        <v>0.14577897875512469</v>
      </c>
    </row>
    <row r="307" spans="1:28" x14ac:dyDescent="0.3">
      <c r="A307" s="8">
        <v>34120</v>
      </c>
      <c r="B307" s="15">
        <v>25.99</v>
      </c>
      <c r="C307" s="10">
        <f t="shared" si="84"/>
        <v>0.99309815950920255</v>
      </c>
      <c r="D307" s="11">
        <f t="shared" si="85"/>
        <v>0.10926163038839087</v>
      </c>
      <c r="E307" s="16">
        <v>11.24</v>
      </c>
      <c r="F307" s="10">
        <f t="shared" si="99"/>
        <v>0.70303030303030312</v>
      </c>
      <c r="G307" s="11">
        <f t="shared" si="86"/>
        <v>1.9038984587488761E-2</v>
      </c>
      <c r="H307" s="15">
        <v>5.92</v>
      </c>
      <c r="I307" s="10">
        <f t="shared" si="87"/>
        <v>2.3636363636363638</v>
      </c>
      <c r="J307" s="11">
        <f t="shared" si="88"/>
        <v>6.4748201438848962E-2</v>
      </c>
      <c r="K307" s="12">
        <f t="shared" si="89"/>
        <v>18.288500000000003</v>
      </c>
      <c r="L307" s="10">
        <f t="shared" si="90"/>
        <v>0.99351427948550297</v>
      </c>
      <c r="M307" s="11">
        <f t="shared" si="91"/>
        <v>9.14597756027693E-2</v>
      </c>
      <c r="N307" s="15">
        <v>3.22</v>
      </c>
      <c r="O307" s="10">
        <f t="shared" si="100"/>
        <v>1.3000000000000003</v>
      </c>
      <c r="P307" s="11">
        <f t="shared" si="92"/>
        <v>0.24806201550387597</v>
      </c>
      <c r="Q307" s="16">
        <v>4.05</v>
      </c>
      <c r="R307" s="10">
        <f t="shared" si="101"/>
        <v>0.88372093023255816</v>
      </c>
      <c r="S307" s="11">
        <f t="shared" si="93"/>
        <v>0.22356495468277937</v>
      </c>
      <c r="T307" s="15">
        <v>6.91</v>
      </c>
      <c r="U307" s="10">
        <f t="shared" si="102"/>
        <v>2.6745913818722045E-2</v>
      </c>
      <c r="V307" s="11">
        <f t="shared" si="94"/>
        <v>-0.12086513994910941</v>
      </c>
      <c r="W307" s="12">
        <f t="shared" si="95"/>
        <v>14.770999999999999</v>
      </c>
      <c r="X307" s="10">
        <f t="shared" si="103"/>
        <v>1.0042062415196744</v>
      </c>
      <c r="Y307" s="11">
        <f t="shared" si="96"/>
        <v>0.12318454870352036</v>
      </c>
      <c r="Z307" s="12">
        <f t="shared" si="97"/>
        <v>14.515499999999998</v>
      </c>
      <c r="AA307" s="10">
        <f t="shared" si="104"/>
        <v>0.95721643924275868</v>
      </c>
      <c r="AB307" s="11">
        <f t="shared" si="98"/>
        <v>8.664405866103686E-2</v>
      </c>
    </row>
    <row r="308" spans="1:28" x14ac:dyDescent="0.3">
      <c r="A308" s="8">
        <v>34089</v>
      </c>
      <c r="B308" s="15">
        <v>25.2</v>
      </c>
      <c r="C308" s="10">
        <f t="shared" si="84"/>
        <v>0.93251533742331305</v>
      </c>
      <c r="D308" s="11">
        <f t="shared" si="85"/>
        <v>7.7383497221034547E-2</v>
      </c>
      <c r="E308" s="16">
        <v>11.07</v>
      </c>
      <c r="F308" s="10">
        <f t="shared" si="99"/>
        <v>0.67727272727272747</v>
      </c>
      <c r="G308" s="11">
        <f t="shared" si="86"/>
        <v>2.310536044362288E-2</v>
      </c>
      <c r="H308" s="15">
        <v>5.78</v>
      </c>
      <c r="I308" s="10">
        <f t="shared" si="87"/>
        <v>2.2840909090909092</v>
      </c>
      <c r="J308" s="11">
        <f t="shared" si="88"/>
        <v>-5.1635111876074946E-3</v>
      </c>
      <c r="K308" s="12">
        <f t="shared" si="89"/>
        <v>17.7835</v>
      </c>
      <c r="L308" s="10">
        <f t="shared" si="90"/>
        <v>0.93846740789186844</v>
      </c>
      <c r="M308" s="11">
        <f t="shared" si="91"/>
        <v>6.2875414637061811E-2</v>
      </c>
      <c r="N308" s="15">
        <v>3.09</v>
      </c>
      <c r="O308" s="10">
        <f t="shared" si="100"/>
        <v>1.2071428571428573</v>
      </c>
      <c r="P308" s="11">
        <f t="shared" si="92"/>
        <v>0.16603773584905657</v>
      </c>
      <c r="Q308" s="16">
        <v>3.88</v>
      </c>
      <c r="R308" s="10">
        <f t="shared" si="101"/>
        <v>0.80465116279069759</v>
      </c>
      <c r="S308" s="11">
        <f t="shared" si="93"/>
        <v>0.14792899408284033</v>
      </c>
      <c r="T308" s="15">
        <v>6.82</v>
      </c>
      <c r="U308" s="10">
        <f t="shared" si="102"/>
        <v>1.3372956909361022E-2</v>
      </c>
      <c r="V308" s="11">
        <f t="shared" si="94"/>
        <v>-0.11543450064850835</v>
      </c>
      <c r="W308" s="12">
        <f t="shared" si="95"/>
        <v>14.302999999999999</v>
      </c>
      <c r="X308" s="10">
        <f t="shared" si="103"/>
        <v>0.94070556309362297</v>
      </c>
      <c r="Y308" s="11">
        <f t="shared" si="96"/>
        <v>8.6358802977365867E-2</v>
      </c>
      <c r="Z308" s="12">
        <f t="shared" si="97"/>
        <v>14.1181</v>
      </c>
      <c r="AA308" s="10">
        <f t="shared" si="104"/>
        <v>0.90363249015694924</v>
      </c>
      <c r="AB308" s="11">
        <f t="shared" si="98"/>
        <v>5.7377171959257067E-2</v>
      </c>
    </row>
    <row r="309" spans="1:28" x14ac:dyDescent="0.3">
      <c r="A309" s="8">
        <v>34059</v>
      </c>
      <c r="B309" s="15">
        <v>25.87</v>
      </c>
      <c r="C309" s="10">
        <f t="shared" si="84"/>
        <v>0.98389570552147254</v>
      </c>
      <c r="D309" s="11">
        <f t="shared" si="85"/>
        <v>0.13514699429574373</v>
      </c>
      <c r="E309" s="16">
        <v>11.13</v>
      </c>
      <c r="F309" s="10">
        <f t="shared" si="99"/>
        <v>0.68636363636363651</v>
      </c>
      <c r="G309" s="11">
        <f t="shared" si="86"/>
        <v>9.5472440944881942E-2</v>
      </c>
      <c r="H309" s="15">
        <v>5.79</v>
      </c>
      <c r="I309" s="10">
        <f t="shared" si="87"/>
        <v>2.2897727272727271</v>
      </c>
      <c r="J309" s="11">
        <f t="shared" si="88"/>
        <v>-1.5306122448979553E-2</v>
      </c>
      <c r="K309" s="12">
        <f t="shared" si="89"/>
        <v>18.169000000000004</v>
      </c>
      <c r="L309" s="10">
        <f t="shared" si="90"/>
        <v>0.98048833660344514</v>
      </c>
      <c r="M309" s="11">
        <f t="shared" si="91"/>
        <v>0.11805790591058773</v>
      </c>
      <c r="N309" s="15">
        <v>3.27</v>
      </c>
      <c r="O309" s="10">
        <f t="shared" si="100"/>
        <v>1.3357142857142859</v>
      </c>
      <c r="P309" s="11">
        <f t="shared" si="92"/>
        <v>0.24334600760456282</v>
      </c>
      <c r="Q309" s="16">
        <v>4.09</v>
      </c>
      <c r="R309" s="10">
        <f t="shared" si="101"/>
        <v>0.9023255813953488</v>
      </c>
      <c r="S309" s="11">
        <f t="shared" si="93"/>
        <v>0.16857142857142859</v>
      </c>
      <c r="T309" s="15">
        <v>6.66</v>
      </c>
      <c r="U309" s="10">
        <f t="shared" si="102"/>
        <v>-1.0401188707280906E-2</v>
      </c>
      <c r="V309" s="11">
        <f t="shared" si="94"/>
        <v>-0.13506493506493511</v>
      </c>
      <c r="W309" s="12">
        <f t="shared" si="95"/>
        <v>14.734</v>
      </c>
      <c r="X309" s="10">
        <f t="shared" si="103"/>
        <v>0.99918588873812775</v>
      </c>
      <c r="Y309" s="11">
        <f t="shared" si="96"/>
        <v>0.14358894753182261</v>
      </c>
      <c r="Z309" s="12">
        <f t="shared" si="97"/>
        <v>14.412600000000001</v>
      </c>
      <c r="AA309" s="10">
        <f t="shared" si="104"/>
        <v>0.94334178307534633</v>
      </c>
      <c r="AB309" s="11">
        <f t="shared" si="98"/>
        <v>0.10825233759842523</v>
      </c>
    </row>
    <row r="310" spans="1:28" x14ac:dyDescent="0.3">
      <c r="A310" s="8">
        <v>34026</v>
      </c>
      <c r="B310" s="15">
        <v>25.37</v>
      </c>
      <c r="C310" s="10">
        <f t="shared" si="84"/>
        <v>0.94555214723926406</v>
      </c>
      <c r="D310" s="11">
        <f t="shared" si="85"/>
        <v>8.7907375643224706E-2</v>
      </c>
      <c r="E310" s="16">
        <v>10.76</v>
      </c>
      <c r="F310" s="10">
        <f t="shared" si="99"/>
        <v>0.63030303030303036</v>
      </c>
      <c r="G310" s="11">
        <f t="shared" si="86"/>
        <v>2.5738798856053346E-2</v>
      </c>
      <c r="H310" s="15">
        <v>5.68</v>
      </c>
      <c r="I310" s="10">
        <f t="shared" si="87"/>
        <v>2.2272727272727271</v>
      </c>
      <c r="J310" s="11">
        <f t="shared" si="88"/>
        <v>-3.5087719298246833E-3</v>
      </c>
      <c r="K310" s="12">
        <f t="shared" si="89"/>
        <v>17.779500000000002</v>
      </c>
      <c r="L310" s="10">
        <f t="shared" si="90"/>
        <v>0.93803139306736472</v>
      </c>
      <c r="M310" s="11">
        <f t="shared" si="91"/>
        <v>7.1796726647979092E-2</v>
      </c>
      <c r="N310" s="15">
        <v>3.24</v>
      </c>
      <c r="O310" s="10">
        <f t="shared" si="100"/>
        <v>1.3142857142857145</v>
      </c>
      <c r="P310" s="11">
        <f t="shared" si="92"/>
        <v>0.19557195571955721</v>
      </c>
      <c r="Q310" s="16">
        <v>4.04</v>
      </c>
      <c r="R310" s="10">
        <f t="shared" si="101"/>
        <v>0.87906976744186061</v>
      </c>
      <c r="S310" s="11">
        <f t="shared" si="93"/>
        <v>0.12222222222222223</v>
      </c>
      <c r="T310" s="15">
        <v>6.47</v>
      </c>
      <c r="U310" s="10">
        <f t="shared" si="102"/>
        <v>-3.8632986627043175E-2</v>
      </c>
      <c r="V310" s="11">
        <f t="shared" si="94"/>
        <v>-0.17684478371501278</v>
      </c>
      <c r="W310" s="12">
        <f t="shared" si="95"/>
        <v>14.465</v>
      </c>
      <c r="X310" s="10">
        <f t="shared" si="103"/>
        <v>0.96268656716417933</v>
      </c>
      <c r="Y310" s="11">
        <f t="shared" si="96"/>
        <v>9.6414765405896885E-2</v>
      </c>
      <c r="Z310" s="12">
        <f t="shared" si="97"/>
        <v>14.1045</v>
      </c>
      <c r="AA310" s="10">
        <f t="shared" si="104"/>
        <v>0.90179871635834075</v>
      </c>
      <c r="AB310" s="11">
        <f t="shared" si="98"/>
        <v>6.334295816590374E-2</v>
      </c>
    </row>
    <row r="311" spans="1:28" x14ac:dyDescent="0.3">
      <c r="A311" s="8">
        <v>33998</v>
      </c>
      <c r="B311" s="15">
        <v>25.11</v>
      </c>
      <c r="C311" s="10">
        <f t="shared" si="84"/>
        <v>0.92561349693251538</v>
      </c>
      <c r="D311" s="11">
        <f t="shared" si="85"/>
        <v>9.8905908096279971E-2</v>
      </c>
      <c r="E311" s="16">
        <v>10.35</v>
      </c>
      <c r="F311" s="10">
        <f t="shared" si="99"/>
        <v>0.56818181818181812</v>
      </c>
      <c r="G311" s="11">
        <f t="shared" si="86"/>
        <v>7.78967867575453E-3</v>
      </c>
      <c r="H311" s="15">
        <v>5.49</v>
      </c>
      <c r="I311" s="10">
        <f t="shared" si="87"/>
        <v>2.1193181818181821</v>
      </c>
      <c r="J311" s="11">
        <f t="shared" si="88"/>
        <v>2.6168224299065512E-2</v>
      </c>
      <c r="K311" s="12">
        <f t="shared" si="89"/>
        <v>17.495999999999999</v>
      </c>
      <c r="L311" s="10">
        <f t="shared" si="90"/>
        <v>0.90712884238064095</v>
      </c>
      <c r="M311" s="11">
        <f t="shared" si="91"/>
        <v>7.9666769515581493E-2</v>
      </c>
      <c r="N311" s="15">
        <v>3.14</v>
      </c>
      <c r="O311" s="10">
        <f t="shared" si="100"/>
        <v>1.2428571428571429</v>
      </c>
      <c r="P311" s="11">
        <f t="shared" si="92"/>
        <v>0.2265625</v>
      </c>
      <c r="Q311" s="16">
        <v>4.0199999999999996</v>
      </c>
      <c r="R311" s="10">
        <f t="shared" si="101"/>
        <v>0.86976744186046506</v>
      </c>
      <c r="S311" s="11">
        <f t="shared" si="93"/>
        <v>0.16860465116279055</v>
      </c>
      <c r="T311" s="15">
        <v>6.14</v>
      </c>
      <c r="U311" s="10">
        <f t="shared" si="102"/>
        <v>-8.7667161961367146E-2</v>
      </c>
      <c r="V311" s="11">
        <f t="shared" si="94"/>
        <v>-0.19843342036553535</v>
      </c>
      <c r="W311" s="12">
        <f t="shared" si="95"/>
        <v>14.301</v>
      </c>
      <c r="X311" s="10">
        <f t="shared" si="103"/>
        <v>0.94043419267299888</v>
      </c>
      <c r="Y311" s="11">
        <f t="shared" si="96"/>
        <v>0.11023988820743713</v>
      </c>
      <c r="Z311" s="12">
        <f t="shared" si="97"/>
        <v>13.8531</v>
      </c>
      <c r="AA311" s="10">
        <f t="shared" si="104"/>
        <v>0.8679008683458278</v>
      </c>
      <c r="AB311" s="11">
        <f t="shared" si="98"/>
        <v>7.1234698690834097E-2</v>
      </c>
    </row>
    <row r="312" spans="1:28" x14ac:dyDescent="0.3">
      <c r="A312" s="8">
        <v>33969</v>
      </c>
      <c r="B312" s="15">
        <v>24.57</v>
      </c>
      <c r="C312" s="10">
        <f t="shared" si="84"/>
        <v>0.88420245398773023</v>
      </c>
      <c r="D312" s="11">
        <f t="shared" si="85"/>
        <v>4.2869269949066258E-2</v>
      </c>
      <c r="E312" s="16">
        <v>10.31</v>
      </c>
      <c r="F312" s="10">
        <f t="shared" si="99"/>
        <v>0.56212121212121224</v>
      </c>
      <c r="G312" s="11">
        <f t="shared" si="86"/>
        <v>6.0699588477366229E-2</v>
      </c>
      <c r="H312" s="15">
        <v>5.45</v>
      </c>
      <c r="I312" s="10">
        <f t="shared" si="87"/>
        <v>2.0965909090909092</v>
      </c>
      <c r="J312" s="11">
        <f t="shared" si="88"/>
        <v>0.21651785714285698</v>
      </c>
      <c r="K312" s="12">
        <f t="shared" si="89"/>
        <v>17.181000000000001</v>
      </c>
      <c r="L312" s="10">
        <f t="shared" si="90"/>
        <v>0.87279267495094848</v>
      </c>
      <c r="M312" s="11">
        <f t="shared" si="91"/>
        <v>5.508474576271194E-2</v>
      </c>
      <c r="N312" s="15">
        <v>3.05</v>
      </c>
      <c r="O312" s="10">
        <f t="shared" si="100"/>
        <v>1.1785714285714284</v>
      </c>
      <c r="P312" s="11">
        <f t="shared" si="92"/>
        <v>0.2603305785123966</v>
      </c>
      <c r="Q312" s="16">
        <v>3.9</v>
      </c>
      <c r="R312" s="10">
        <f t="shared" si="101"/>
        <v>0.81395348837209314</v>
      </c>
      <c r="S312" s="11">
        <f t="shared" si="93"/>
        <v>0.28712871287128716</v>
      </c>
      <c r="T312" s="15">
        <v>5.92</v>
      </c>
      <c r="U312" s="10">
        <f t="shared" si="102"/>
        <v>-0.12035661218424965</v>
      </c>
      <c r="V312" s="11">
        <f t="shared" si="94"/>
        <v>-0.17891816920943138</v>
      </c>
      <c r="W312" s="12">
        <f t="shared" si="95"/>
        <v>13.979999999999999</v>
      </c>
      <c r="X312" s="10">
        <f t="shared" si="103"/>
        <v>0.89687924016282228</v>
      </c>
      <c r="Y312" s="11">
        <f t="shared" si="96"/>
        <v>6.6198901769371377E-2</v>
      </c>
      <c r="Z312" s="12">
        <f t="shared" si="97"/>
        <v>13.597999999999999</v>
      </c>
      <c r="AA312" s="10">
        <f t="shared" si="104"/>
        <v>0.83350412599104651</v>
      </c>
      <c r="AB312" s="11">
        <f t="shared" si="98"/>
        <v>5.7337915804861028E-2</v>
      </c>
    </row>
    <row r="313" spans="1:28" x14ac:dyDescent="0.3">
      <c r="A313" s="8">
        <v>33938</v>
      </c>
      <c r="B313" s="15">
        <v>24.57</v>
      </c>
      <c r="C313" s="10">
        <f t="shared" si="84"/>
        <v>0.88420245398773023</v>
      </c>
      <c r="D313" s="11">
        <f t="shared" si="85"/>
        <v>0.18238691049085665</v>
      </c>
      <c r="E313" s="16">
        <v>10.01</v>
      </c>
      <c r="F313" s="10">
        <f t="shared" si="99"/>
        <v>0.51666666666666661</v>
      </c>
      <c r="G313" s="11">
        <f t="shared" si="86"/>
        <v>5.9259259259259345E-2</v>
      </c>
      <c r="H313" s="15">
        <v>5.14</v>
      </c>
      <c r="I313" s="10">
        <f t="shared" si="87"/>
        <v>1.9204545454545454</v>
      </c>
      <c r="J313" s="11">
        <f t="shared" si="88"/>
        <v>0.18433179723502291</v>
      </c>
      <c r="K313" s="12">
        <f t="shared" si="89"/>
        <v>17.044</v>
      </c>
      <c r="L313" s="10">
        <f t="shared" si="90"/>
        <v>0.85785916721168531</v>
      </c>
      <c r="M313" s="11">
        <f t="shared" si="91"/>
        <v>0.16265902656980091</v>
      </c>
      <c r="N313" s="15">
        <v>2.95</v>
      </c>
      <c r="O313" s="10">
        <f t="shared" si="100"/>
        <v>1.1071428571428572</v>
      </c>
      <c r="P313" s="11">
        <f t="shared" si="92"/>
        <v>0.277056277056277</v>
      </c>
      <c r="Q313" s="16">
        <v>3.7</v>
      </c>
      <c r="R313" s="10">
        <f t="shared" si="101"/>
        <v>0.72093023255813971</v>
      </c>
      <c r="S313" s="11">
        <f t="shared" si="93"/>
        <v>0.22923588039867115</v>
      </c>
      <c r="T313" s="15">
        <v>5.99</v>
      </c>
      <c r="U313" s="10">
        <f t="shared" si="102"/>
        <v>-0.10995542347696885</v>
      </c>
      <c r="V313" s="11">
        <f t="shared" si="94"/>
        <v>-0.18614130434782605</v>
      </c>
      <c r="W313" s="12">
        <f t="shared" si="95"/>
        <v>13.91</v>
      </c>
      <c r="X313" s="10">
        <f t="shared" si="103"/>
        <v>0.88738127544097711</v>
      </c>
      <c r="Y313" s="11">
        <f t="shared" si="96"/>
        <v>0.1904150620453573</v>
      </c>
      <c r="Z313" s="12">
        <f t="shared" si="97"/>
        <v>13.459200000000001</v>
      </c>
      <c r="AA313" s="10">
        <f t="shared" si="104"/>
        <v>0.81478884634054238</v>
      </c>
      <c r="AB313" s="11">
        <f t="shared" si="98"/>
        <v>0.15111654678720177</v>
      </c>
    </row>
    <row r="314" spans="1:28" x14ac:dyDescent="0.3">
      <c r="A314" s="8">
        <v>33907</v>
      </c>
      <c r="B314" s="15">
        <v>23.83</v>
      </c>
      <c r="C314" s="10">
        <f t="shared" si="84"/>
        <v>0.82745398773006129</v>
      </c>
      <c r="D314" s="11">
        <f t="shared" si="85"/>
        <v>7.4391343552750122E-2</v>
      </c>
      <c r="E314" s="16">
        <v>9.59</v>
      </c>
      <c r="F314" s="10">
        <f t="shared" si="99"/>
        <v>0.45303030303030312</v>
      </c>
      <c r="G314" s="11">
        <f t="shared" si="86"/>
        <v>-5.8881256133464177E-2</v>
      </c>
      <c r="H314" s="15">
        <v>5.07</v>
      </c>
      <c r="I314" s="10">
        <f t="shared" si="87"/>
        <v>1.8806818181818183</v>
      </c>
      <c r="J314" s="11">
        <f t="shared" si="88"/>
        <v>0.1316964285714286</v>
      </c>
      <c r="K314" s="12">
        <f t="shared" si="89"/>
        <v>16.518000000000001</v>
      </c>
      <c r="L314" s="10">
        <f t="shared" si="90"/>
        <v>0.80052321778940505</v>
      </c>
      <c r="M314" s="11">
        <f t="shared" si="91"/>
        <v>5.5969314367907863E-2</v>
      </c>
      <c r="N314" s="15">
        <v>2.69</v>
      </c>
      <c r="O314" s="10">
        <f t="shared" si="100"/>
        <v>0.92142857142857149</v>
      </c>
      <c r="P314" s="11">
        <f t="shared" si="92"/>
        <v>9.3495934959349603E-2</v>
      </c>
      <c r="Q314" s="16">
        <v>3.31</v>
      </c>
      <c r="R314" s="10">
        <f t="shared" si="101"/>
        <v>0.53953488372093039</v>
      </c>
      <c r="S314" s="11">
        <f t="shared" si="93"/>
        <v>2.1604938271604812E-2</v>
      </c>
      <c r="T314" s="15">
        <v>5.9</v>
      </c>
      <c r="U314" s="10">
        <f t="shared" si="102"/>
        <v>-0.12332838038632987</v>
      </c>
      <c r="V314" s="11">
        <f t="shared" si="94"/>
        <v>-0.23673997412677883</v>
      </c>
      <c r="W314" s="12">
        <f t="shared" si="95"/>
        <v>13.384</v>
      </c>
      <c r="X314" s="10">
        <f t="shared" si="103"/>
        <v>0.81601085481682523</v>
      </c>
      <c r="Y314" s="11">
        <f t="shared" si="96"/>
        <v>7.2779737095223007E-2</v>
      </c>
      <c r="Z314" s="12">
        <f t="shared" si="97"/>
        <v>13.020399999999999</v>
      </c>
      <c r="AA314" s="10">
        <f t="shared" si="104"/>
        <v>0.75562267407367401</v>
      </c>
      <c r="AB314" s="11">
        <f t="shared" si="98"/>
        <v>4.4657327620789777E-2</v>
      </c>
    </row>
    <row r="315" spans="1:28" x14ac:dyDescent="0.3">
      <c r="A315" s="8">
        <v>33877</v>
      </c>
      <c r="B315" s="15">
        <v>23.92</v>
      </c>
      <c r="C315" s="10">
        <f t="shared" si="84"/>
        <v>0.83435582822085919</v>
      </c>
      <c r="D315" s="11">
        <f t="shared" si="85"/>
        <v>8.8757396449704373E-2</v>
      </c>
      <c r="E315" s="16">
        <v>9.58</v>
      </c>
      <c r="F315" s="10">
        <f t="shared" si="99"/>
        <v>0.45151515151515165</v>
      </c>
      <c r="G315" s="11">
        <f t="shared" si="86"/>
        <v>-6.8093385214007762E-2</v>
      </c>
      <c r="H315" s="15">
        <v>4.45</v>
      </c>
      <c r="I315" s="10">
        <f t="shared" si="87"/>
        <v>1.5284090909090908</v>
      </c>
      <c r="J315" s="11">
        <f t="shared" si="88"/>
        <v>2.7713625866050862E-2</v>
      </c>
      <c r="K315" s="12">
        <f t="shared" si="89"/>
        <v>16.441000000000003</v>
      </c>
      <c r="L315" s="10">
        <f t="shared" si="90"/>
        <v>0.79212993241770246</v>
      </c>
      <c r="M315" s="11">
        <f t="shared" si="91"/>
        <v>5.9376912916009106E-2</v>
      </c>
      <c r="N315" s="15">
        <v>2.41</v>
      </c>
      <c r="O315" s="10">
        <f t="shared" si="100"/>
        <v>0.72142857142857153</v>
      </c>
      <c r="P315" s="11">
        <f t="shared" si="92"/>
        <v>0</v>
      </c>
      <c r="Q315" s="16">
        <v>2.95</v>
      </c>
      <c r="R315" s="10">
        <f t="shared" si="101"/>
        <v>0.37209302325581417</v>
      </c>
      <c r="S315" s="11">
        <f t="shared" si="93"/>
        <v>-6.0509554140127375E-2</v>
      </c>
      <c r="T315" s="15">
        <v>5.76</v>
      </c>
      <c r="U315" s="10">
        <f t="shared" si="102"/>
        <v>-0.14413075780089157</v>
      </c>
      <c r="V315" s="11">
        <f t="shared" si="94"/>
        <v>-0.29238329238329241</v>
      </c>
      <c r="W315" s="12">
        <f t="shared" si="95"/>
        <v>13.273000000000001</v>
      </c>
      <c r="X315" s="10">
        <f t="shared" si="103"/>
        <v>0.800949796472185</v>
      </c>
      <c r="Y315" s="11">
        <f t="shared" si="96"/>
        <v>7.5956549935149331E-2</v>
      </c>
      <c r="Z315" s="12">
        <f t="shared" si="97"/>
        <v>12.874300000000002</v>
      </c>
      <c r="AA315" s="10">
        <f t="shared" si="104"/>
        <v>0.73592308936950546</v>
      </c>
      <c r="AB315" s="11">
        <f t="shared" si="98"/>
        <v>3.9591408268733863E-2</v>
      </c>
    </row>
    <row r="316" spans="1:28" x14ac:dyDescent="0.3">
      <c r="A316" s="8">
        <v>33847</v>
      </c>
      <c r="B316" s="15">
        <v>23.53</v>
      </c>
      <c r="C316" s="10">
        <f t="shared" si="84"/>
        <v>0.80444785276073638</v>
      </c>
      <c r="D316" s="11">
        <f t="shared" si="85"/>
        <v>7.1005917159763454E-2</v>
      </c>
      <c r="E316" s="16">
        <v>9.35</v>
      </c>
      <c r="F316" s="10">
        <f t="shared" si="99"/>
        <v>0.41666666666666674</v>
      </c>
      <c r="G316" s="11">
        <f t="shared" si="86"/>
        <v>-0.10096153846153855</v>
      </c>
      <c r="H316" s="15">
        <v>4.26</v>
      </c>
      <c r="I316" s="10">
        <f t="shared" si="87"/>
        <v>1.4204545454545454</v>
      </c>
      <c r="J316" s="11">
        <f t="shared" si="88"/>
        <v>-9.361702127659588E-2</v>
      </c>
      <c r="K316" s="12">
        <f t="shared" si="89"/>
        <v>16.131</v>
      </c>
      <c r="L316" s="10">
        <f t="shared" si="90"/>
        <v>0.7583387835186397</v>
      </c>
      <c r="M316" s="11">
        <f t="shared" si="91"/>
        <v>3.2483118379364351E-2</v>
      </c>
      <c r="N316" s="15">
        <v>2.29</v>
      </c>
      <c r="O316" s="10">
        <f t="shared" si="100"/>
        <v>0.6357142857142859</v>
      </c>
      <c r="P316" s="11">
        <f t="shared" si="92"/>
        <v>-9.8425196850393748E-2</v>
      </c>
      <c r="Q316" s="16">
        <v>2.8</v>
      </c>
      <c r="R316" s="10">
        <f t="shared" si="101"/>
        <v>0.30232558139534871</v>
      </c>
      <c r="S316" s="11">
        <f t="shared" si="93"/>
        <v>-0.14634146341463417</v>
      </c>
      <c r="T316" s="15">
        <v>6.04</v>
      </c>
      <c r="U316" s="10">
        <f t="shared" si="102"/>
        <v>-0.10252600297176828</v>
      </c>
      <c r="V316" s="11">
        <f t="shared" si="94"/>
        <v>-0.26161369193154027</v>
      </c>
      <c r="W316" s="12">
        <f t="shared" si="95"/>
        <v>13.012</v>
      </c>
      <c r="X316" s="10">
        <f t="shared" si="103"/>
        <v>0.76553595658073292</v>
      </c>
      <c r="Y316" s="11">
        <f t="shared" si="96"/>
        <v>4.9101023945819611E-2</v>
      </c>
      <c r="Z316" s="12">
        <f t="shared" si="97"/>
        <v>12.635199999999999</v>
      </c>
      <c r="AA316" s="10">
        <f t="shared" si="104"/>
        <v>0.70368372795426315</v>
      </c>
      <c r="AB316" s="11">
        <f t="shared" si="98"/>
        <v>1.0452237194609859E-2</v>
      </c>
    </row>
    <row r="317" spans="1:28" x14ac:dyDescent="0.3">
      <c r="A317" s="8">
        <v>33816</v>
      </c>
      <c r="B317" s="15">
        <v>24.15</v>
      </c>
      <c r="C317" s="10">
        <f t="shared" si="84"/>
        <v>0.85199386503067487</v>
      </c>
      <c r="D317" s="11">
        <f t="shared" si="85"/>
        <v>0.11444393170281475</v>
      </c>
      <c r="E317" s="16">
        <v>9.7799999999999994</v>
      </c>
      <c r="F317" s="10">
        <f t="shared" si="99"/>
        <v>0.4818181818181817</v>
      </c>
      <c r="G317" s="11">
        <f t="shared" si="86"/>
        <v>-5.0485436893204061E-2</v>
      </c>
      <c r="H317" s="15">
        <v>4.72</v>
      </c>
      <c r="I317" s="10">
        <f t="shared" si="87"/>
        <v>1.6818181818181817</v>
      </c>
      <c r="J317" s="11">
        <f t="shared" si="88"/>
        <v>2.3861171366594158E-2</v>
      </c>
      <c r="K317" s="12">
        <f t="shared" si="89"/>
        <v>16.671500000000002</v>
      </c>
      <c r="L317" s="10">
        <f t="shared" si="90"/>
        <v>0.81725528667974734</v>
      </c>
      <c r="M317" s="11">
        <f t="shared" si="91"/>
        <v>8.1476436054620294E-2</v>
      </c>
      <c r="N317" s="15">
        <v>2.46</v>
      </c>
      <c r="O317" s="10">
        <f t="shared" si="100"/>
        <v>0.75714285714285734</v>
      </c>
      <c r="P317" s="11">
        <f t="shared" si="92"/>
        <v>0</v>
      </c>
      <c r="Q317" s="16">
        <v>3.01</v>
      </c>
      <c r="R317" s="10">
        <f t="shared" si="101"/>
        <v>0.39999999999999991</v>
      </c>
      <c r="S317" s="11">
        <f t="shared" si="93"/>
        <v>-4.7468354430379889E-2</v>
      </c>
      <c r="T317" s="15">
        <v>6.46</v>
      </c>
      <c r="U317" s="10">
        <f t="shared" si="102"/>
        <v>-4.0118870728083289E-2</v>
      </c>
      <c r="V317" s="11">
        <f t="shared" si="94"/>
        <v>-0.20736196319018407</v>
      </c>
      <c r="W317" s="12">
        <f t="shared" si="95"/>
        <v>13.414999999999999</v>
      </c>
      <c r="X317" s="10">
        <f t="shared" si="103"/>
        <v>0.82021709633649942</v>
      </c>
      <c r="Y317" s="11">
        <f t="shared" si="96"/>
        <v>9.9139696845555125E-2</v>
      </c>
      <c r="Z317" s="12">
        <f t="shared" si="97"/>
        <v>13.1081</v>
      </c>
      <c r="AA317" s="10">
        <f t="shared" si="104"/>
        <v>0.76744781834852471</v>
      </c>
      <c r="AB317" s="11">
        <f t="shared" si="98"/>
        <v>6.2821791410246908E-2</v>
      </c>
    </row>
    <row r="318" spans="1:28" x14ac:dyDescent="0.3">
      <c r="A318" s="8">
        <v>33785</v>
      </c>
      <c r="B318" s="15">
        <v>23.09</v>
      </c>
      <c r="C318" s="10">
        <f t="shared" si="84"/>
        <v>0.7707055214723928</v>
      </c>
      <c r="D318" s="11">
        <f t="shared" si="85"/>
        <v>0.12305447470817121</v>
      </c>
      <c r="E318" s="16">
        <v>10.41</v>
      </c>
      <c r="F318" s="10">
        <f t="shared" si="99"/>
        <v>0.57727272727272738</v>
      </c>
      <c r="G318" s="11">
        <f t="shared" si="86"/>
        <v>4.8338368580060465E-2</v>
      </c>
      <c r="H318" s="15">
        <v>4.8</v>
      </c>
      <c r="I318" s="10">
        <f t="shared" si="87"/>
        <v>1.7272727272727271</v>
      </c>
      <c r="J318" s="11">
        <f t="shared" si="88"/>
        <v>6.1946902654867353E-2</v>
      </c>
      <c r="K318" s="12">
        <f t="shared" si="89"/>
        <v>16.262</v>
      </c>
      <c r="L318" s="10">
        <f t="shared" si="90"/>
        <v>0.77261826902114694</v>
      </c>
      <c r="M318" s="11">
        <f t="shared" si="91"/>
        <v>0.10667256456497332</v>
      </c>
      <c r="N318" s="15">
        <v>2.41</v>
      </c>
      <c r="O318" s="10">
        <f t="shared" si="100"/>
        <v>0.72142857142857153</v>
      </c>
      <c r="P318" s="11">
        <f t="shared" si="92"/>
        <v>0</v>
      </c>
      <c r="Q318" s="16">
        <v>3</v>
      </c>
      <c r="R318" s="10">
        <f t="shared" si="101"/>
        <v>0.39534883720930236</v>
      </c>
      <c r="S318" s="11">
        <f t="shared" si="93"/>
        <v>-5.362776025236593E-2</v>
      </c>
      <c r="T318" s="15">
        <v>7.24</v>
      </c>
      <c r="U318" s="10">
        <f t="shared" si="102"/>
        <v>7.5780089153046015E-2</v>
      </c>
      <c r="V318" s="11">
        <f t="shared" si="94"/>
        <v>-0.13912009512485135</v>
      </c>
      <c r="W318" s="12">
        <f t="shared" si="95"/>
        <v>12.868</v>
      </c>
      <c r="X318" s="10">
        <f t="shared" si="103"/>
        <v>0.74599728629579398</v>
      </c>
      <c r="Y318" s="11">
        <f t="shared" si="96"/>
        <v>0.10578327747701288</v>
      </c>
      <c r="Z318" s="12">
        <f t="shared" si="97"/>
        <v>12.878400000000003</v>
      </c>
      <c r="AA318" s="10">
        <f t="shared" si="104"/>
        <v>0.73647591823526248</v>
      </c>
      <c r="AB318" s="11">
        <f t="shared" si="98"/>
        <v>8.9533929492982445E-2</v>
      </c>
    </row>
    <row r="319" spans="1:28" x14ac:dyDescent="0.3">
      <c r="A319" s="8">
        <v>33753</v>
      </c>
      <c r="B319" s="15">
        <v>23.43</v>
      </c>
      <c r="C319" s="10">
        <f t="shared" si="84"/>
        <v>0.7967791411042946</v>
      </c>
      <c r="D319" s="11">
        <f t="shared" si="85"/>
        <v>9.537166900420746E-2</v>
      </c>
      <c r="E319" s="16">
        <v>11.03</v>
      </c>
      <c r="F319" s="10">
        <f t="shared" si="99"/>
        <v>0.67121212121212115</v>
      </c>
      <c r="G319" s="11">
        <f t="shared" si="86"/>
        <v>7.5048732943469698E-2</v>
      </c>
      <c r="H319" s="15">
        <v>5.56</v>
      </c>
      <c r="I319" s="10">
        <f t="shared" si="87"/>
        <v>2.1590909090909087</v>
      </c>
      <c r="J319" s="11">
        <f t="shared" si="88"/>
        <v>0.23281596452328146</v>
      </c>
      <c r="K319" s="12">
        <f t="shared" si="89"/>
        <v>16.756</v>
      </c>
      <c r="L319" s="10">
        <f t="shared" si="90"/>
        <v>0.82646609984739494</v>
      </c>
      <c r="M319" s="11">
        <f t="shared" si="91"/>
        <v>0.10008863211108565</v>
      </c>
      <c r="N319" s="15">
        <v>2.58</v>
      </c>
      <c r="O319" s="10">
        <f t="shared" si="100"/>
        <v>0.84285714285714297</v>
      </c>
      <c r="P319" s="11">
        <f t="shared" si="92"/>
        <v>5.3061224489795888E-2</v>
      </c>
      <c r="Q319" s="16">
        <v>3.31</v>
      </c>
      <c r="R319" s="10">
        <f t="shared" si="101"/>
        <v>0.53953488372093039</v>
      </c>
      <c r="S319" s="11">
        <f t="shared" si="93"/>
        <v>2.7950310559006208E-2</v>
      </c>
      <c r="T319" s="15">
        <v>7.86</v>
      </c>
      <c r="U319" s="10">
        <f t="shared" si="102"/>
        <v>0.1679049034175335</v>
      </c>
      <c r="V319" s="11">
        <f t="shared" si="94"/>
        <v>-9.4470046082949288E-2</v>
      </c>
      <c r="W319" s="12">
        <f t="shared" si="95"/>
        <v>13.151000000000002</v>
      </c>
      <c r="X319" s="10">
        <f t="shared" si="103"/>
        <v>0.78439620081411165</v>
      </c>
      <c r="Y319" s="11">
        <f t="shared" si="96"/>
        <v>8.9199933741924919E-2</v>
      </c>
      <c r="Z319" s="12">
        <f t="shared" si="97"/>
        <v>13.358100000000002</v>
      </c>
      <c r="AA319" s="10">
        <f t="shared" si="104"/>
        <v>0.80115689552882796</v>
      </c>
      <c r="AB319" s="11">
        <f t="shared" si="98"/>
        <v>9.2186810131964503E-2</v>
      </c>
    </row>
    <row r="320" spans="1:28" x14ac:dyDescent="0.3">
      <c r="A320" s="8">
        <v>33724</v>
      </c>
      <c r="B320" s="15">
        <v>23.39</v>
      </c>
      <c r="C320" s="10">
        <f t="shared" si="84"/>
        <v>0.79371165644171793</v>
      </c>
      <c r="D320" s="11">
        <f t="shared" si="85"/>
        <v>0.12831644958996624</v>
      </c>
      <c r="E320" s="16">
        <v>10.82</v>
      </c>
      <c r="F320" s="10">
        <f t="shared" si="99"/>
        <v>0.63939393939393963</v>
      </c>
      <c r="G320" s="11">
        <f t="shared" si="86"/>
        <v>8.2000000000000073E-2</v>
      </c>
      <c r="H320" s="15">
        <v>5.81</v>
      </c>
      <c r="I320" s="10">
        <f t="shared" si="87"/>
        <v>2.3011363636363633</v>
      </c>
      <c r="J320" s="11">
        <f t="shared" si="88"/>
        <v>0.3966346153846152</v>
      </c>
      <c r="K320" s="12">
        <f t="shared" si="89"/>
        <v>16.7315</v>
      </c>
      <c r="L320" s="10">
        <f t="shared" si="90"/>
        <v>0.82379550904730769</v>
      </c>
      <c r="M320" s="11">
        <f t="shared" si="91"/>
        <v>0.13560932568636086</v>
      </c>
      <c r="N320" s="15">
        <v>2.65</v>
      </c>
      <c r="O320" s="10">
        <f t="shared" si="100"/>
        <v>0.89285714285714302</v>
      </c>
      <c r="P320" s="11">
        <f t="shared" si="92"/>
        <v>0.14718614718614709</v>
      </c>
      <c r="Q320" s="16">
        <v>3.38</v>
      </c>
      <c r="R320" s="10">
        <f t="shared" si="101"/>
        <v>0.5720930232558139</v>
      </c>
      <c r="S320" s="11">
        <f t="shared" si="93"/>
        <v>0.1081967213114754</v>
      </c>
      <c r="T320" s="15">
        <v>7.71</v>
      </c>
      <c r="U320" s="10">
        <f t="shared" si="102"/>
        <v>0.14561664190193158</v>
      </c>
      <c r="V320" s="11">
        <f t="shared" si="94"/>
        <v>-0.10969976905311785</v>
      </c>
      <c r="W320" s="12">
        <f t="shared" si="95"/>
        <v>13.166</v>
      </c>
      <c r="X320" s="10">
        <f t="shared" si="103"/>
        <v>0.78643147896879273</v>
      </c>
      <c r="Y320" s="11">
        <f t="shared" si="96"/>
        <v>0.12838532739115549</v>
      </c>
      <c r="Z320" s="12">
        <f t="shared" si="97"/>
        <v>13.352</v>
      </c>
      <c r="AA320" s="10">
        <f t="shared" si="104"/>
        <v>0.80033439404562845</v>
      </c>
      <c r="AB320" s="11">
        <f t="shared" si="98"/>
        <v>0.12892316017316019</v>
      </c>
    </row>
    <row r="321" spans="1:28" x14ac:dyDescent="0.3">
      <c r="A321" s="8">
        <v>33694</v>
      </c>
      <c r="B321" s="15">
        <v>22.79</v>
      </c>
      <c r="C321" s="10">
        <f t="shared" si="84"/>
        <v>0.74769938650306744</v>
      </c>
      <c r="D321" s="11">
        <f t="shared" si="85"/>
        <v>9.5673076923076916E-2</v>
      </c>
      <c r="E321" s="16">
        <v>10.16</v>
      </c>
      <c r="F321" s="10">
        <f t="shared" si="99"/>
        <v>0.53939393939393954</v>
      </c>
      <c r="G321" s="11">
        <f t="shared" si="86"/>
        <v>1.9057171514543558E-2</v>
      </c>
      <c r="H321" s="15">
        <v>5.88</v>
      </c>
      <c r="I321" s="10">
        <f t="shared" si="87"/>
        <v>2.3409090909090908</v>
      </c>
      <c r="J321" s="11">
        <f t="shared" si="88"/>
        <v>0.41007194244604306</v>
      </c>
      <c r="K321" s="12">
        <f t="shared" si="89"/>
        <v>16.250499999999999</v>
      </c>
      <c r="L321" s="10">
        <f t="shared" si="90"/>
        <v>0.77136472640069753</v>
      </c>
      <c r="M321" s="11">
        <f t="shared" si="91"/>
        <v>0.1004977482815832</v>
      </c>
      <c r="N321" s="15">
        <v>2.63</v>
      </c>
      <c r="O321" s="10">
        <f t="shared" si="100"/>
        <v>0.87857142857142856</v>
      </c>
      <c r="P321" s="11">
        <f t="shared" si="92"/>
        <v>0.15350877192982471</v>
      </c>
      <c r="Q321" s="16">
        <v>3.5</v>
      </c>
      <c r="R321" s="10">
        <f t="shared" si="101"/>
        <v>0.62790697674418605</v>
      </c>
      <c r="S321" s="11">
        <f t="shared" si="93"/>
        <v>0.14754098360655754</v>
      </c>
      <c r="T321" s="15">
        <v>7.7</v>
      </c>
      <c r="U321" s="10">
        <f t="shared" si="102"/>
        <v>0.14413075780089146</v>
      </c>
      <c r="V321" s="11">
        <f t="shared" si="94"/>
        <v>-0.1169724770642202</v>
      </c>
      <c r="W321" s="12">
        <f t="shared" si="95"/>
        <v>12.883999999999999</v>
      </c>
      <c r="X321" s="10">
        <f t="shared" si="103"/>
        <v>0.74816824966078688</v>
      </c>
      <c r="Y321" s="11">
        <f t="shared" si="96"/>
        <v>0.10176158713870365</v>
      </c>
      <c r="Z321" s="12">
        <f t="shared" si="97"/>
        <v>13.004800000000001</v>
      </c>
      <c r="AA321" s="10">
        <f t="shared" si="104"/>
        <v>0.75351922765762347</v>
      </c>
      <c r="AB321" s="11">
        <f t="shared" si="98"/>
        <v>9.7321835394974743E-2</v>
      </c>
    </row>
    <row r="322" spans="1:28" x14ac:dyDescent="0.3">
      <c r="A322" s="8">
        <v>33662</v>
      </c>
      <c r="B322" s="15">
        <v>23.32</v>
      </c>
      <c r="C322" s="10">
        <f t="shared" si="84"/>
        <v>0.7883435582822087</v>
      </c>
      <c r="D322" s="11">
        <f t="shared" si="85"/>
        <v>0.15217391304347827</v>
      </c>
      <c r="E322" s="16">
        <v>10.49</v>
      </c>
      <c r="F322" s="10">
        <f t="shared" si="99"/>
        <v>0.58939393939393958</v>
      </c>
      <c r="G322" s="11">
        <f t="shared" si="86"/>
        <v>9.9580712788259973E-2</v>
      </c>
      <c r="H322" s="15">
        <v>5.7</v>
      </c>
      <c r="I322" s="10">
        <f t="shared" si="87"/>
        <v>2.2386363636363638</v>
      </c>
      <c r="J322" s="11">
        <f t="shared" si="88"/>
        <v>0.58333333333333326</v>
      </c>
      <c r="K322" s="12">
        <f t="shared" si="89"/>
        <v>16.5885</v>
      </c>
      <c r="L322" s="10">
        <f t="shared" si="90"/>
        <v>0.80820797907128861</v>
      </c>
      <c r="M322" s="11">
        <f t="shared" si="91"/>
        <v>0.16516822364262129</v>
      </c>
      <c r="N322" s="15">
        <v>2.71</v>
      </c>
      <c r="O322" s="10">
        <f t="shared" si="100"/>
        <v>0.93571428571428572</v>
      </c>
      <c r="P322" s="11">
        <f t="shared" si="92"/>
        <v>0.37563451776649748</v>
      </c>
      <c r="Q322" s="16">
        <v>3.6</v>
      </c>
      <c r="R322" s="10">
        <f t="shared" si="101"/>
        <v>0.67441860465116288</v>
      </c>
      <c r="S322" s="11">
        <f t="shared" si="93"/>
        <v>0.41176470588235303</v>
      </c>
      <c r="T322" s="15">
        <v>7.86</v>
      </c>
      <c r="U322" s="10">
        <f t="shared" si="102"/>
        <v>0.1679049034175335</v>
      </c>
      <c r="V322" s="11">
        <f t="shared" si="94"/>
        <v>-6.2052505966587179E-2</v>
      </c>
      <c r="W322" s="12">
        <f t="shared" si="95"/>
        <v>13.193000000000001</v>
      </c>
      <c r="X322" s="10">
        <f t="shared" si="103"/>
        <v>0.79009497964721875</v>
      </c>
      <c r="Y322" s="11">
        <f t="shared" si="96"/>
        <v>0.17574191248551863</v>
      </c>
      <c r="Z322" s="12">
        <f t="shared" si="97"/>
        <v>13.264300000000002</v>
      </c>
      <c r="AA322" s="10">
        <f t="shared" si="104"/>
        <v>0.78850924977077819</v>
      </c>
      <c r="AB322" s="11">
        <f t="shared" si="98"/>
        <v>0.16817705443560826</v>
      </c>
    </row>
    <row r="323" spans="1:28" x14ac:dyDescent="0.3">
      <c r="A323" s="8">
        <v>33634</v>
      </c>
      <c r="B323" s="15">
        <v>22.85</v>
      </c>
      <c r="C323" s="10">
        <f t="shared" ref="C323:C374" si="105">B323/B$374-1</f>
        <v>0.75230061349693278</v>
      </c>
      <c r="D323" s="11">
        <f t="shared" ref="D323:D362" si="106">B323/B335-1</f>
        <v>0.20963472736897826</v>
      </c>
      <c r="E323" s="16">
        <v>10.27</v>
      </c>
      <c r="F323" s="10">
        <f t="shared" si="99"/>
        <v>0.55606060606060614</v>
      </c>
      <c r="G323" s="11">
        <f t="shared" ref="G323:G362" si="107">E323/E335-1</f>
        <v>0.20116959064327466</v>
      </c>
      <c r="H323" s="15">
        <v>5.35</v>
      </c>
      <c r="I323" s="10">
        <f t="shared" ref="I323:I374" si="108">H323/H$374-1</f>
        <v>2.0397727272727271</v>
      </c>
      <c r="J323" s="11">
        <f t="shared" ref="J323:J362" si="109">H323/H335-1</f>
        <v>0.77152317880794685</v>
      </c>
      <c r="K323" s="12">
        <f t="shared" ref="K323:K374" si="110">0.55*B323+0.25*E323+0.2*H323</f>
        <v>16.205000000000002</v>
      </c>
      <c r="L323" s="10">
        <f t="shared" ref="L323:L374" si="111">K323/K$374-1</f>
        <v>0.76640505777196455</v>
      </c>
      <c r="M323" s="11">
        <f t="shared" ref="M323:M362" si="112">K323/K335-1</f>
        <v>0.23410250552128553</v>
      </c>
      <c r="N323" s="15">
        <v>2.56</v>
      </c>
      <c r="O323" s="10">
        <f t="shared" si="100"/>
        <v>0.82857142857142874</v>
      </c>
      <c r="P323" s="11">
        <f t="shared" ref="P323:P362" si="113">N323/N335-1</f>
        <v>0.46285714285714286</v>
      </c>
      <c r="Q323" s="16">
        <v>3.44</v>
      </c>
      <c r="R323" s="10">
        <f t="shared" si="101"/>
        <v>0.60000000000000009</v>
      </c>
      <c r="S323" s="11">
        <f t="shared" ref="S323:S362" si="114">Q323/Q335-1</f>
        <v>0.53571428571428559</v>
      </c>
      <c r="T323" s="15">
        <v>7.66</v>
      </c>
      <c r="U323" s="10">
        <f t="shared" si="102"/>
        <v>0.13818722139673101</v>
      </c>
      <c r="V323" s="11">
        <f t="shared" ref="V323:V362" si="115">T323/T335-1</f>
        <v>4.787961696306442E-2</v>
      </c>
      <c r="W323" s="12">
        <f t="shared" ref="W323:W374" si="116">0.5*B323+0.3*N323+0.2*Q323</f>
        <v>12.881000000000002</v>
      </c>
      <c r="X323" s="10">
        <f t="shared" si="103"/>
        <v>0.74776119402985119</v>
      </c>
      <c r="Y323" s="11">
        <f t="shared" ref="Y323:Y362" si="117">W323/W335-1</f>
        <v>0.23641773852946835</v>
      </c>
      <c r="Z323" s="12">
        <f t="shared" ref="Z323:Z374" si="118">0.39*B323+0.09*N323+0.06*Q323+0.2*E323+0.06*T323+0.2*H323</f>
        <v>12.931900000000001</v>
      </c>
      <c r="AA323" s="10">
        <f t="shared" si="104"/>
        <v>0.74368966075184706</v>
      </c>
      <c r="AB323" s="11">
        <f t="shared" ref="AB323:AB362" si="119">Z323/Z335-1</f>
        <v>0.24206654116562309</v>
      </c>
    </row>
    <row r="324" spans="1:28" x14ac:dyDescent="0.3">
      <c r="A324" s="8">
        <v>33603</v>
      </c>
      <c r="B324" s="15">
        <v>23.56</v>
      </c>
      <c r="C324" s="10">
        <f t="shared" si="105"/>
        <v>0.80674846625766872</v>
      </c>
      <c r="D324" s="11">
        <f t="shared" si="106"/>
        <v>0.2818280739934711</v>
      </c>
      <c r="E324" s="16">
        <v>9.7200000000000006</v>
      </c>
      <c r="F324" s="10">
        <f t="shared" ref="F324:F374" si="120">E324/E$374-1</f>
        <v>0.47272727272727288</v>
      </c>
      <c r="G324" s="11">
        <f t="shared" si="107"/>
        <v>0.14218566392479448</v>
      </c>
      <c r="H324" s="15">
        <v>4.4800000000000004</v>
      </c>
      <c r="I324" s="10">
        <f t="shared" si="108"/>
        <v>1.5454545454545459</v>
      </c>
      <c r="J324" s="11">
        <f t="shared" si="109"/>
        <v>0.57746478873239449</v>
      </c>
      <c r="K324" s="12">
        <f t="shared" si="110"/>
        <v>16.283999999999999</v>
      </c>
      <c r="L324" s="10">
        <f t="shared" si="111"/>
        <v>0.77501635055591889</v>
      </c>
      <c r="M324" s="11">
        <f t="shared" si="112"/>
        <v>0.27174040376430164</v>
      </c>
      <c r="N324" s="15">
        <v>2.42</v>
      </c>
      <c r="O324" s="10">
        <f t="shared" ref="O324:O374" si="121">N324/N$374-1</f>
        <v>0.72857142857142865</v>
      </c>
      <c r="P324" s="11">
        <f t="shared" si="113"/>
        <v>0.43195266272189348</v>
      </c>
      <c r="Q324" s="16">
        <v>3.03</v>
      </c>
      <c r="R324" s="10">
        <f t="shared" ref="R324:R374" si="122">Q324/Q$374-1</f>
        <v>0.40930232558139523</v>
      </c>
      <c r="S324" s="11">
        <f t="shared" si="114"/>
        <v>0.45673076923076916</v>
      </c>
      <c r="T324" s="15">
        <v>7.21</v>
      </c>
      <c r="U324" s="10">
        <f t="shared" ref="U324:U374" si="123">T324/T$374-1</f>
        <v>7.1322436849925674E-2</v>
      </c>
      <c r="V324" s="11">
        <f t="shared" si="115"/>
        <v>-2.3035230352303482E-2</v>
      </c>
      <c r="W324" s="12">
        <f t="shared" si="116"/>
        <v>13.112</v>
      </c>
      <c r="X324" s="10">
        <f t="shared" ref="X324:X374" si="124">W324/W$374-1</f>
        <v>0.77910447761194046</v>
      </c>
      <c r="Y324" s="11">
        <f t="shared" si="117"/>
        <v>0.2965489963413428</v>
      </c>
      <c r="Z324" s="12">
        <f t="shared" si="118"/>
        <v>12.860600000000003</v>
      </c>
      <c r="AA324" s="10">
        <f t="shared" ref="AA324:AA374" si="125">Z324/Z$374-1</f>
        <v>0.7340758319400249</v>
      </c>
      <c r="AB324" s="11">
        <f t="shared" si="119"/>
        <v>0.26606877405763063</v>
      </c>
    </row>
    <row r="325" spans="1:28" x14ac:dyDescent="0.3">
      <c r="A325" s="8">
        <v>33571</v>
      </c>
      <c r="B325" s="15">
        <v>20.78</v>
      </c>
      <c r="C325" s="10">
        <f t="shared" si="105"/>
        <v>0.59355828220858919</v>
      </c>
      <c r="D325" s="11">
        <f t="shared" si="106"/>
        <v>0.17667044167610424</v>
      </c>
      <c r="E325" s="16">
        <v>9.4499999999999993</v>
      </c>
      <c r="F325" s="10">
        <f t="shared" si="120"/>
        <v>0.43181818181818188</v>
      </c>
      <c r="G325" s="11">
        <f t="shared" si="107"/>
        <v>0.10785463071512313</v>
      </c>
      <c r="H325" s="15">
        <v>4.34</v>
      </c>
      <c r="I325" s="10">
        <f t="shared" si="108"/>
        <v>1.4659090909090908</v>
      </c>
      <c r="J325" s="11">
        <f t="shared" si="109"/>
        <v>0.58394160583941579</v>
      </c>
      <c r="K325" s="12">
        <f t="shared" si="110"/>
        <v>14.659500000000003</v>
      </c>
      <c r="L325" s="10">
        <f t="shared" si="111"/>
        <v>0.5979398299542189</v>
      </c>
      <c r="M325" s="11">
        <f t="shared" si="112"/>
        <v>0.18283777786743061</v>
      </c>
      <c r="N325" s="15">
        <v>2.31</v>
      </c>
      <c r="O325" s="10">
        <f t="shared" si="121"/>
        <v>0.65000000000000013</v>
      </c>
      <c r="P325" s="11">
        <f t="shared" si="113"/>
        <v>0.43478260869565211</v>
      </c>
      <c r="Q325" s="16">
        <v>3.01</v>
      </c>
      <c r="R325" s="10">
        <f t="shared" si="122"/>
        <v>0.39999999999999991</v>
      </c>
      <c r="S325" s="11">
        <f t="shared" si="114"/>
        <v>0.49751243781094523</v>
      </c>
      <c r="T325" s="15">
        <v>7.36</v>
      </c>
      <c r="U325" s="10">
        <f t="shared" si="123"/>
        <v>9.3610698365527378E-2</v>
      </c>
      <c r="V325" s="11">
        <f t="shared" si="115"/>
        <v>-2.6455026455026398E-2</v>
      </c>
      <c r="W325" s="12">
        <f t="shared" si="116"/>
        <v>11.685</v>
      </c>
      <c r="X325" s="10">
        <f t="shared" si="124"/>
        <v>0.58548168249660804</v>
      </c>
      <c r="Y325" s="11">
        <f t="shared" si="117"/>
        <v>0.2027792074112198</v>
      </c>
      <c r="Z325" s="12">
        <f t="shared" si="118"/>
        <v>11.692300000000001</v>
      </c>
      <c r="AA325" s="10">
        <f t="shared" si="125"/>
        <v>0.57654657246103214</v>
      </c>
      <c r="AB325" s="11">
        <f t="shared" si="119"/>
        <v>0.18577151260078106</v>
      </c>
    </row>
    <row r="326" spans="1:28" x14ac:dyDescent="0.3">
      <c r="A326" s="8">
        <v>33542</v>
      </c>
      <c r="B326" s="15">
        <v>22.18</v>
      </c>
      <c r="C326" s="10">
        <f t="shared" si="105"/>
        <v>0.70092024539877307</v>
      </c>
      <c r="D326" s="11">
        <f t="shared" si="106"/>
        <v>0.33453670276774949</v>
      </c>
      <c r="E326" s="16">
        <v>10.19</v>
      </c>
      <c r="F326" s="10">
        <f t="shared" si="120"/>
        <v>0.54393939393939394</v>
      </c>
      <c r="G326" s="11">
        <f t="shared" si="107"/>
        <v>0.1960093896713615</v>
      </c>
      <c r="H326" s="15">
        <v>4.4800000000000004</v>
      </c>
      <c r="I326" s="10">
        <f t="shared" si="108"/>
        <v>1.5454545454545459</v>
      </c>
      <c r="J326" s="11">
        <f t="shared" si="109"/>
        <v>0.53951890034364269</v>
      </c>
      <c r="K326" s="12">
        <f t="shared" si="110"/>
        <v>15.642500000000002</v>
      </c>
      <c r="L326" s="10">
        <f t="shared" si="111"/>
        <v>0.70509047307608497</v>
      </c>
      <c r="M326" s="11">
        <f t="shared" si="112"/>
        <v>0.31970809077870577</v>
      </c>
      <c r="N326" s="15">
        <v>2.46</v>
      </c>
      <c r="O326" s="10">
        <f t="shared" si="121"/>
        <v>0.75714285714285734</v>
      </c>
      <c r="P326" s="11">
        <f t="shared" si="113"/>
        <v>0.67346938775510212</v>
      </c>
      <c r="Q326" s="16">
        <v>3.24</v>
      </c>
      <c r="R326" s="10">
        <f t="shared" si="122"/>
        <v>0.50697674418604666</v>
      </c>
      <c r="S326" s="11">
        <f t="shared" si="114"/>
        <v>0.72340425531914909</v>
      </c>
      <c r="T326" s="15">
        <v>7.73</v>
      </c>
      <c r="U326" s="10">
        <f t="shared" si="123"/>
        <v>0.1485884101040118</v>
      </c>
      <c r="V326" s="11">
        <f t="shared" si="115"/>
        <v>-7.702182284980652E-3</v>
      </c>
      <c r="W326" s="12">
        <f t="shared" si="116"/>
        <v>12.475999999999999</v>
      </c>
      <c r="X326" s="10">
        <f t="shared" si="124"/>
        <v>0.69280868385345995</v>
      </c>
      <c r="Y326" s="11">
        <f t="shared" si="117"/>
        <v>0.36693327489865224</v>
      </c>
      <c r="Z326" s="12">
        <f t="shared" si="118"/>
        <v>12.463799999999999</v>
      </c>
      <c r="AA326" s="10">
        <f t="shared" si="125"/>
        <v>0.68057278463944737</v>
      </c>
      <c r="AB326" s="11">
        <f t="shared" si="119"/>
        <v>0.31470523084712476</v>
      </c>
    </row>
    <row r="327" spans="1:28" x14ac:dyDescent="0.3">
      <c r="A327" s="8">
        <v>33511</v>
      </c>
      <c r="B327" s="15">
        <v>21.97</v>
      </c>
      <c r="C327" s="10">
        <f t="shared" si="105"/>
        <v>0.68481595092024539</v>
      </c>
      <c r="D327" s="11">
        <f t="shared" si="106"/>
        <v>0.31951951951951951</v>
      </c>
      <c r="E327" s="16">
        <v>10.28</v>
      </c>
      <c r="F327" s="10">
        <f t="shared" si="120"/>
        <v>0.55757575757575761</v>
      </c>
      <c r="G327" s="11">
        <f t="shared" si="107"/>
        <v>0.25826193390452867</v>
      </c>
      <c r="H327" s="15">
        <v>4.33</v>
      </c>
      <c r="I327" s="10">
        <f t="shared" si="108"/>
        <v>1.4602272727272729</v>
      </c>
      <c r="J327" s="11">
        <f t="shared" si="109"/>
        <v>0.4058441558441559</v>
      </c>
      <c r="K327" s="12">
        <f t="shared" si="110"/>
        <v>15.519500000000001</v>
      </c>
      <c r="L327" s="10">
        <f t="shared" si="111"/>
        <v>0.69168301722258585</v>
      </c>
      <c r="M327" s="11">
        <f t="shared" si="112"/>
        <v>0.31343094109681791</v>
      </c>
      <c r="N327" s="15">
        <v>2.41</v>
      </c>
      <c r="O327" s="10">
        <f t="shared" si="121"/>
        <v>0.72142857142857153</v>
      </c>
      <c r="P327" s="11">
        <f t="shared" si="113"/>
        <v>0.53503184713375807</v>
      </c>
      <c r="Q327" s="16">
        <v>3.14</v>
      </c>
      <c r="R327" s="10">
        <f t="shared" si="122"/>
        <v>0.46046511627906983</v>
      </c>
      <c r="S327" s="11">
        <f t="shared" si="114"/>
        <v>0.51690821256038655</v>
      </c>
      <c r="T327" s="15">
        <v>8.14</v>
      </c>
      <c r="U327" s="10">
        <f t="shared" si="123"/>
        <v>0.20950965824665668</v>
      </c>
      <c r="V327" s="11">
        <f t="shared" si="115"/>
        <v>9.4086021505376261E-2</v>
      </c>
      <c r="W327" s="12">
        <f t="shared" si="116"/>
        <v>12.336</v>
      </c>
      <c r="X327" s="10">
        <f t="shared" si="124"/>
        <v>0.67381275440976962</v>
      </c>
      <c r="Y327" s="11">
        <f t="shared" si="117"/>
        <v>0.33941368078175915</v>
      </c>
      <c r="Z327" s="12">
        <f t="shared" si="118"/>
        <v>12.384000000000002</v>
      </c>
      <c r="AA327" s="10">
        <f t="shared" si="125"/>
        <v>0.66981284720349499</v>
      </c>
      <c r="AB327" s="11">
        <f t="shared" si="119"/>
        <v>0.30972777460498779</v>
      </c>
    </row>
    <row r="328" spans="1:28" x14ac:dyDescent="0.3">
      <c r="A328" s="8">
        <v>33480</v>
      </c>
      <c r="B328" s="15">
        <v>21.97</v>
      </c>
      <c r="C328" s="10">
        <f t="shared" si="105"/>
        <v>0.68481595092024539</v>
      </c>
      <c r="D328" s="11">
        <f t="shared" si="106"/>
        <v>0.26191843767949452</v>
      </c>
      <c r="E328" s="16">
        <v>10.4</v>
      </c>
      <c r="F328" s="10">
        <f t="shared" si="120"/>
        <v>0.57575757575757591</v>
      </c>
      <c r="G328" s="11">
        <f t="shared" si="107"/>
        <v>0.1328976034858389</v>
      </c>
      <c r="H328" s="15">
        <v>4.7</v>
      </c>
      <c r="I328" s="10">
        <f t="shared" si="108"/>
        <v>1.6704545454545454</v>
      </c>
      <c r="J328" s="11">
        <f t="shared" si="109"/>
        <v>0.323943661971831</v>
      </c>
      <c r="K328" s="12">
        <f t="shared" si="110"/>
        <v>15.6235</v>
      </c>
      <c r="L328" s="10">
        <f t="shared" si="111"/>
        <v>0.70301940265969054</v>
      </c>
      <c r="M328" s="11">
        <f t="shared" si="112"/>
        <v>0.2418822781288501</v>
      </c>
      <c r="N328" s="15">
        <v>2.54</v>
      </c>
      <c r="O328" s="10">
        <f t="shared" si="121"/>
        <v>0.8142857142857145</v>
      </c>
      <c r="P328" s="11">
        <f t="shared" si="113"/>
        <v>0.49411764705882355</v>
      </c>
      <c r="Q328" s="16">
        <v>3.28</v>
      </c>
      <c r="R328" s="10">
        <f t="shared" si="122"/>
        <v>0.52558139534883708</v>
      </c>
      <c r="S328" s="11">
        <f t="shared" si="114"/>
        <v>0.43231441048034913</v>
      </c>
      <c r="T328" s="15">
        <v>8.18</v>
      </c>
      <c r="U328" s="10">
        <f t="shared" si="123"/>
        <v>0.21545319465081714</v>
      </c>
      <c r="V328" s="11">
        <f t="shared" si="115"/>
        <v>-6.0849598163031149E-2</v>
      </c>
      <c r="W328" s="12">
        <f t="shared" si="116"/>
        <v>12.403</v>
      </c>
      <c r="X328" s="10">
        <f t="shared" si="124"/>
        <v>0.68290366350067866</v>
      </c>
      <c r="Y328" s="11">
        <f t="shared" si="117"/>
        <v>0.28222888452393269</v>
      </c>
      <c r="Z328" s="12">
        <f t="shared" si="118"/>
        <v>12.5045</v>
      </c>
      <c r="AA328" s="10">
        <f t="shared" si="125"/>
        <v>0.6860606224044008</v>
      </c>
      <c r="AB328" s="11">
        <f t="shared" si="119"/>
        <v>0.23210397185901899</v>
      </c>
    </row>
    <row r="329" spans="1:28" x14ac:dyDescent="0.3">
      <c r="A329" s="8">
        <v>33450</v>
      </c>
      <c r="B329" s="15">
        <v>21.67</v>
      </c>
      <c r="C329" s="10">
        <f t="shared" si="105"/>
        <v>0.66180981595092048</v>
      </c>
      <c r="D329" s="11">
        <f t="shared" si="106"/>
        <v>0.12221646815121723</v>
      </c>
      <c r="E329" s="16">
        <v>10.3</v>
      </c>
      <c r="F329" s="10">
        <f t="shared" si="120"/>
        <v>0.56060606060606077</v>
      </c>
      <c r="G329" s="11">
        <f t="shared" si="107"/>
        <v>0</v>
      </c>
      <c r="H329" s="15">
        <v>4.6100000000000003</v>
      </c>
      <c r="I329" s="10">
        <f t="shared" si="108"/>
        <v>1.6193181818181821</v>
      </c>
      <c r="J329" s="11">
        <f t="shared" si="109"/>
        <v>0.12990196078431371</v>
      </c>
      <c r="K329" s="12">
        <f t="shared" si="110"/>
        <v>15.415500000000002</v>
      </c>
      <c r="L329" s="10">
        <f t="shared" si="111"/>
        <v>0.68034663178548094</v>
      </c>
      <c r="M329" s="11">
        <f t="shared" si="112"/>
        <v>0.10020340434642994</v>
      </c>
      <c r="N329" s="15">
        <v>2.46</v>
      </c>
      <c r="O329" s="10">
        <f t="shared" si="121"/>
        <v>0.75714285714285734</v>
      </c>
      <c r="P329" s="11">
        <f t="shared" si="113"/>
        <v>0.28125</v>
      </c>
      <c r="Q329" s="16">
        <v>3.16</v>
      </c>
      <c r="R329" s="10">
        <f t="shared" si="122"/>
        <v>0.46976744186046515</v>
      </c>
      <c r="S329" s="11">
        <f t="shared" si="114"/>
        <v>0.18796992481203012</v>
      </c>
      <c r="T329" s="15">
        <v>8.15</v>
      </c>
      <c r="U329" s="10">
        <f t="shared" si="123"/>
        <v>0.2109955423476968</v>
      </c>
      <c r="V329" s="11">
        <f t="shared" si="115"/>
        <v>-0.22084130019120463</v>
      </c>
      <c r="W329" s="12">
        <f t="shared" si="116"/>
        <v>12.205</v>
      </c>
      <c r="X329" s="10">
        <f t="shared" si="124"/>
        <v>0.65603799185888767</v>
      </c>
      <c r="Y329" s="11">
        <f t="shared" si="117"/>
        <v>0.13397751556257553</v>
      </c>
      <c r="Z329" s="12">
        <f t="shared" si="118"/>
        <v>12.333300000000003</v>
      </c>
      <c r="AA329" s="10">
        <f t="shared" si="125"/>
        <v>0.66297664635132958</v>
      </c>
      <c r="AB329" s="11">
        <f t="shared" si="119"/>
        <v>8.501878260563589E-2</v>
      </c>
    </row>
    <row r="330" spans="1:28" x14ac:dyDescent="0.3">
      <c r="A330" s="8">
        <v>33417</v>
      </c>
      <c r="B330" s="15">
        <v>20.56</v>
      </c>
      <c r="C330" s="10">
        <f t="shared" si="105"/>
        <v>0.57668711656441718</v>
      </c>
      <c r="D330" s="11">
        <f t="shared" si="106"/>
        <v>6.0340381640020535E-2</v>
      </c>
      <c r="E330" s="16">
        <v>9.93</v>
      </c>
      <c r="F330" s="10">
        <f t="shared" si="120"/>
        <v>0.50454545454545463</v>
      </c>
      <c r="G330" s="11">
        <f t="shared" si="107"/>
        <v>-3.8722168441432725E-2</v>
      </c>
      <c r="H330" s="15">
        <v>4.5199999999999996</v>
      </c>
      <c r="I330" s="10">
        <f t="shared" si="108"/>
        <v>1.5681818181818179</v>
      </c>
      <c r="J330" s="11">
        <f t="shared" si="109"/>
        <v>0.13853904282115859</v>
      </c>
      <c r="K330" s="12">
        <f t="shared" si="110"/>
        <v>14.6945</v>
      </c>
      <c r="L330" s="10">
        <f t="shared" si="111"/>
        <v>0.60175495966862869</v>
      </c>
      <c r="M330" s="11">
        <f t="shared" si="112"/>
        <v>4.6542269069154596E-2</v>
      </c>
      <c r="N330" s="15">
        <v>2.41</v>
      </c>
      <c r="O330" s="10">
        <f t="shared" si="121"/>
        <v>0.72142857142857153</v>
      </c>
      <c r="P330" s="11">
        <f t="shared" si="113"/>
        <v>0.16425120772946866</v>
      </c>
      <c r="Q330" s="16">
        <v>3.17</v>
      </c>
      <c r="R330" s="10">
        <f t="shared" si="122"/>
        <v>0.47441860465116292</v>
      </c>
      <c r="S330" s="11">
        <f t="shared" si="114"/>
        <v>8.5616438356164393E-2</v>
      </c>
      <c r="T330" s="15">
        <v>8.41</v>
      </c>
      <c r="U330" s="10">
        <f t="shared" si="123"/>
        <v>0.24962852897473997</v>
      </c>
      <c r="V330" s="11">
        <f t="shared" si="115"/>
        <v>-0.21475256769374418</v>
      </c>
      <c r="W330" s="12">
        <f t="shared" si="116"/>
        <v>11.637</v>
      </c>
      <c r="X330" s="10">
        <f t="shared" si="124"/>
        <v>0.57896879240162846</v>
      </c>
      <c r="Y330" s="11">
        <f t="shared" si="117"/>
        <v>6.761467889908257E-2</v>
      </c>
      <c r="Z330" s="12">
        <f t="shared" si="118"/>
        <v>11.820100000000002</v>
      </c>
      <c r="AA330" s="10">
        <f t="shared" si="125"/>
        <v>0.59377865271560326</v>
      </c>
      <c r="AB330" s="11">
        <f t="shared" si="119"/>
        <v>3.447340323117043E-2</v>
      </c>
    </row>
    <row r="331" spans="1:28" x14ac:dyDescent="0.3">
      <c r="A331" s="8">
        <v>33389</v>
      </c>
      <c r="B331" s="15">
        <v>21.39</v>
      </c>
      <c r="C331" s="10">
        <f t="shared" si="105"/>
        <v>0.64033742331288357</v>
      </c>
      <c r="D331" s="11">
        <f t="shared" si="106"/>
        <v>9.7485890200102787E-2</v>
      </c>
      <c r="E331" s="16">
        <v>10.26</v>
      </c>
      <c r="F331" s="10">
        <f t="shared" si="120"/>
        <v>0.55454545454545467</v>
      </c>
      <c r="G331" s="11">
        <f t="shared" si="107"/>
        <v>7.8585461689586467E-3</v>
      </c>
      <c r="H331" s="15">
        <v>4.51</v>
      </c>
      <c r="I331" s="10">
        <f t="shared" si="108"/>
        <v>1.5625</v>
      </c>
      <c r="J331" s="11">
        <f t="shared" si="109"/>
        <v>0.14467005076142136</v>
      </c>
      <c r="K331" s="12">
        <f t="shared" si="110"/>
        <v>15.2315</v>
      </c>
      <c r="L331" s="10">
        <f t="shared" si="111"/>
        <v>0.66028994985829526</v>
      </c>
      <c r="M331" s="11">
        <f t="shared" si="112"/>
        <v>8.3899661981853724E-2</v>
      </c>
      <c r="N331" s="15">
        <v>2.4500000000000002</v>
      </c>
      <c r="O331" s="10">
        <f t="shared" si="121"/>
        <v>0.75000000000000022</v>
      </c>
      <c r="P331" s="11">
        <f t="shared" si="113"/>
        <v>0.15566037735849059</v>
      </c>
      <c r="Q331" s="16">
        <v>3.22</v>
      </c>
      <c r="R331" s="10">
        <f t="shared" si="122"/>
        <v>0.49767441860465134</v>
      </c>
      <c r="S331" s="11">
        <f t="shared" si="114"/>
        <v>8.4175084175084125E-2</v>
      </c>
      <c r="T331" s="15">
        <v>8.68</v>
      </c>
      <c r="U331" s="10">
        <f t="shared" si="123"/>
        <v>0.28974739970282304</v>
      </c>
      <c r="V331" s="11">
        <f t="shared" si="115"/>
        <v>-0.20220588235294124</v>
      </c>
      <c r="W331" s="12">
        <f t="shared" si="116"/>
        <v>12.074</v>
      </c>
      <c r="X331" s="10">
        <f t="shared" si="124"/>
        <v>0.6382632293080055</v>
      </c>
      <c r="Y331" s="11">
        <f t="shared" si="117"/>
        <v>0.1001366742596812</v>
      </c>
      <c r="Z331" s="12">
        <f t="shared" si="118"/>
        <v>12.230599999999997</v>
      </c>
      <c r="AA331" s="10">
        <f t="shared" si="125"/>
        <v>0.64912895744566024</v>
      </c>
      <c r="AB331" s="11">
        <f t="shared" si="119"/>
        <v>6.8463950938681961E-2</v>
      </c>
    </row>
    <row r="332" spans="1:28" x14ac:dyDescent="0.3">
      <c r="A332" s="8">
        <v>33358</v>
      </c>
      <c r="B332" s="15">
        <v>20.73</v>
      </c>
      <c r="C332" s="10">
        <f t="shared" si="105"/>
        <v>0.58972392638036819</v>
      </c>
      <c r="D332" s="11">
        <f t="shared" si="106"/>
        <v>0.17851051733939749</v>
      </c>
      <c r="E332" s="16">
        <v>10</v>
      </c>
      <c r="F332" s="10">
        <f t="shared" si="120"/>
        <v>0.51515151515151514</v>
      </c>
      <c r="G332" s="11">
        <f t="shared" si="107"/>
        <v>5.4852320675105481E-2</v>
      </c>
      <c r="H332" s="15">
        <v>4.16</v>
      </c>
      <c r="I332" s="10">
        <f t="shared" si="108"/>
        <v>1.3636363636363638</v>
      </c>
      <c r="J332" s="11">
        <f t="shared" si="109"/>
        <v>0.149171270718232</v>
      </c>
      <c r="K332" s="12">
        <f t="shared" si="110"/>
        <v>14.733500000000001</v>
      </c>
      <c r="L332" s="10">
        <f t="shared" si="111"/>
        <v>0.60600610420754331</v>
      </c>
      <c r="M332" s="11">
        <f t="shared" si="112"/>
        <v>0.15389434937541613</v>
      </c>
      <c r="N332" s="15">
        <v>2.31</v>
      </c>
      <c r="O332" s="10">
        <f t="shared" si="121"/>
        <v>0.65000000000000013</v>
      </c>
      <c r="P332" s="11">
        <f t="shared" si="113"/>
        <v>0.203125</v>
      </c>
      <c r="Q332" s="16">
        <v>3.05</v>
      </c>
      <c r="R332" s="10">
        <f t="shared" si="122"/>
        <v>0.41860465116279078</v>
      </c>
      <c r="S332" s="11">
        <f t="shared" si="114"/>
        <v>0.10909090909090913</v>
      </c>
      <c r="T332" s="15">
        <v>8.66</v>
      </c>
      <c r="U332" s="10">
        <f t="shared" si="123"/>
        <v>0.28677563150074281</v>
      </c>
      <c r="V332" s="11">
        <f t="shared" si="115"/>
        <v>-0.18685446009389672</v>
      </c>
      <c r="W332" s="12">
        <f t="shared" si="116"/>
        <v>11.667999999999999</v>
      </c>
      <c r="X332" s="10">
        <f t="shared" si="124"/>
        <v>0.58317503392130265</v>
      </c>
      <c r="Y332" s="11">
        <f t="shared" si="117"/>
        <v>0.17609111984678938</v>
      </c>
      <c r="Z332" s="12">
        <f t="shared" si="118"/>
        <v>11.827200000000001</v>
      </c>
      <c r="AA332" s="10">
        <f t="shared" si="125"/>
        <v>0.59473599050752379</v>
      </c>
      <c r="AB332" s="11">
        <f t="shared" si="119"/>
        <v>0.1310426608268227</v>
      </c>
    </row>
    <row r="333" spans="1:28" x14ac:dyDescent="0.3">
      <c r="A333" s="8">
        <v>33326</v>
      </c>
      <c r="B333" s="15">
        <v>20.8</v>
      </c>
      <c r="C333" s="10">
        <f t="shared" si="105"/>
        <v>0.59509202453987742</v>
      </c>
      <c r="D333" s="11">
        <f t="shared" si="106"/>
        <v>0.13910186199342811</v>
      </c>
      <c r="E333" s="16">
        <v>9.9700000000000006</v>
      </c>
      <c r="F333" s="10">
        <f t="shared" si="120"/>
        <v>0.51060606060606073</v>
      </c>
      <c r="G333" s="11">
        <f t="shared" si="107"/>
        <v>2.9958677685950619E-2</v>
      </c>
      <c r="H333" s="15">
        <v>4.17</v>
      </c>
      <c r="I333" s="10">
        <f t="shared" si="108"/>
        <v>1.3693181818181817</v>
      </c>
      <c r="J333" s="11">
        <f t="shared" si="109"/>
        <v>0.2192982456140351</v>
      </c>
      <c r="K333" s="12">
        <f t="shared" si="110"/>
        <v>14.766500000000001</v>
      </c>
      <c r="L333" s="10">
        <f t="shared" si="111"/>
        <v>0.60960322650970156</v>
      </c>
      <c r="M333" s="11">
        <f t="shared" si="112"/>
        <v>0.12318399634897692</v>
      </c>
      <c r="N333" s="15">
        <v>2.2799999999999998</v>
      </c>
      <c r="O333" s="10">
        <f t="shared" si="121"/>
        <v>0.62857142857142856</v>
      </c>
      <c r="P333" s="11">
        <f t="shared" si="113"/>
        <v>0.12315270935960587</v>
      </c>
      <c r="Q333" s="16">
        <v>3.05</v>
      </c>
      <c r="R333" s="10">
        <f t="shared" si="122"/>
        <v>0.41860465116279078</v>
      </c>
      <c r="S333" s="11">
        <f t="shared" si="114"/>
        <v>5.9027777777777679E-2</v>
      </c>
      <c r="T333" s="15">
        <v>8.7200000000000006</v>
      </c>
      <c r="U333" s="10">
        <f t="shared" si="123"/>
        <v>0.29569093610698371</v>
      </c>
      <c r="V333" s="11">
        <f t="shared" si="115"/>
        <v>-0.17031398667935294</v>
      </c>
      <c r="W333" s="12">
        <f t="shared" si="116"/>
        <v>11.693999999999999</v>
      </c>
      <c r="X333" s="10">
        <f t="shared" si="124"/>
        <v>0.58670284938941664</v>
      </c>
      <c r="Y333" s="11">
        <f t="shared" si="117"/>
        <v>0.13368880271449313</v>
      </c>
      <c r="Z333" s="12">
        <f t="shared" si="118"/>
        <v>11.851399999999998</v>
      </c>
      <c r="AA333" s="10">
        <f t="shared" si="125"/>
        <v>0.59799902917857661</v>
      </c>
      <c r="AB333" s="11">
        <f t="shared" si="119"/>
        <v>0.1047681193195058</v>
      </c>
    </row>
    <row r="334" spans="1:28" x14ac:dyDescent="0.3">
      <c r="A334" s="8">
        <v>33297</v>
      </c>
      <c r="B334" s="15">
        <v>20.239999999999998</v>
      </c>
      <c r="C334" s="10">
        <f t="shared" si="105"/>
        <v>0.5521472392638036</v>
      </c>
      <c r="D334" s="11">
        <f t="shared" si="106"/>
        <v>0.13452914798206272</v>
      </c>
      <c r="E334" s="16">
        <v>9.5399999999999991</v>
      </c>
      <c r="F334" s="10">
        <f t="shared" si="120"/>
        <v>0.44545454545454533</v>
      </c>
      <c r="G334" s="11">
        <f t="shared" si="107"/>
        <v>0</v>
      </c>
      <c r="H334" s="15">
        <v>3.6</v>
      </c>
      <c r="I334" s="10">
        <f t="shared" si="108"/>
        <v>1.0454545454545454</v>
      </c>
      <c r="J334" s="11">
        <f t="shared" si="109"/>
        <v>-9.0909090909090828E-2</v>
      </c>
      <c r="K334" s="12">
        <f t="shared" si="110"/>
        <v>14.237</v>
      </c>
      <c r="L334" s="10">
        <f t="shared" si="111"/>
        <v>0.55188576411598</v>
      </c>
      <c r="M334" s="11">
        <f t="shared" si="112"/>
        <v>9.6081299561167066E-2</v>
      </c>
      <c r="N334" s="15">
        <v>1.97</v>
      </c>
      <c r="O334" s="10">
        <f t="shared" si="121"/>
        <v>0.40714285714285725</v>
      </c>
      <c r="P334" s="11">
        <f t="shared" si="113"/>
        <v>-1.5000000000000013E-2</v>
      </c>
      <c r="Q334" s="16">
        <v>2.5499999999999998</v>
      </c>
      <c r="R334" s="10">
        <f t="shared" si="122"/>
        <v>0.18604651162790686</v>
      </c>
      <c r="S334" s="11">
        <f t="shared" si="114"/>
        <v>-8.2733812949640329E-2</v>
      </c>
      <c r="T334" s="15">
        <v>8.3800000000000008</v>
      </c>
      <c r="U334" s="10">
        <f t="shared" si="123"/>
        <v>0.24517087667161963</v>
      </c>
      <c r="V334" s="11">
        <f t="shared" si="115"/>
        <v>-0.16367265469061865</v>
      </c>
      <c r="W334" s="12">
        <f t="shared" si="116"/>
        <v>11.220999999999998</v>
      </c>
      <c r="X334" s="10">
        <f t="shared" si="124"/>
        <v>0.52252374491180453</v>
      </c>
      <c r="Y334" s="11">
        <f t="shared" si="117"/>
        <v>0.11363636363636354</v>
      </c>
      <c r="Z334" s="12">
        <f t="shared" si="118"/>
        <v>11.354700000000001</v>
      </c>
      <c r="AA334" s="10">
        <f t="shared" si="125"/>
        <v>0.5310258346367509</v>
      </c>
      <c r="AB334" s="11">
        <f t="shared" si="119"/>
        <v>7.063249603982813E-2</v>
      </c>
    </row>
    <row r="335" spans="1:28" x14ac:dyDescent="0.3">
      <c r="A335" s="8">
        <v>33269</v>
      </c>
      <c r="B335" s="15">
        <v>18.89</v>
      </c>
      <c r="C335" s="10">
        <f t="shared" si="105"/>
        <v>0.44861963190184073</v>
      </c>
      <c r="D335" s="11">
        <f t="shared" si="106"/>
        <v>7.3905628197839635E-2</v>
      </c>
      <c r="E335" s="16">
        <v>8.5500000000000007</v>
      </c>
      <c r="F335" s="10">
        <f t="shared" si="120"/>
        <v>0.29545454545454564</v>
      </c>
      <c r="G335" s="11">
        <f t="shared" si="107"/>
        <v>-0.12487205731832129</v>
      </c>
      <c r="H335" s="15">
        <v>3.02</v>
      </c>
      <c r="I335" s="10">
        <f t="shared" si="108"/>
        <v>0.71590909090909083</v>
      </c>
      <c r="J335" s="11">
        <f t="shared" si="109"/>
        <v>-0.21558441558441555</v>
      </c>
      <c r="K335" s="12">
        <f t="shared" si="110"/>
        <v>13.131</v>
      </c>
      <c r="L335" s="10">
        <f t="shared" si="111"/>
        <v>0.43132766514061482</v>
      </c>
      <c r="M335" s="11">
        <f t="shared" si="112"/>
        <v>1.893380926515098E-2</v>
      </c>
      <c r="N335" s="15">
        <v>1.75</v>
      </c>
      <c r="O335" s="10">
        <f t="shared" si="121"/>
        <v>0.25</v>
      </c>
      <c r="P335" s="11">
        <f t="shared" si="113"/>
        <v>-0.10256410256410253</v>
      </c>
      <c r="Q335" s="16">
        <v>2.2400000000000002</v>
      </c>
      <c r="R335" s="10">
        <f t="shared" si="122"/>
        <v>4.1860465116279277E-2</v>
      </c>
      <c r="S335" s="11">
        <f t="shared" si="114"/>
        <v>-0.17037037037037039</v>
      </c>
      <c r="T335" s="15">
        <v>7.31</v>
      </c>
      <c r="U335" s="10">
        <f t="shared" si="123"/>
        <v>8.618127786032681E-2</v>
      </c>
      <c r="V335" s="11">
        <f t="shared" si="115"/>
        <v>-0.29235237173281703</v>
      </c>
      <c r="W335" s="12">
        <f t="shared" si="116"/>
        <v>10.418000000000001</v>
      </c>
      <c r="X335" s="10">
        <f t="shared" si="124"/>
        <v>0.41356852103120789</v>
      </c>
      <c r="Y335" s="11">
        <f t="shared" si="117"/>
        <v>5.0201612903226112E-2</v>
      </c>
      <c r="Z335" s="12">
        <f t="shared" si="118"/>
        <v>10.4116</v>
      </c>
      <c r="AA335" s="10">
        <f t="shared" si="125"/>
        <v>0.40386171188177533</v>
      </c>
      <c r="AB335" s="11">
        <f t="shared" si="119"/>
        <v>-1.2313354962338874E-2</v>
      </c>
    </row>
    <row r="336" spans="1:28" x14ac:dyDescent="0.3">
      <c r="A336" s="8">
        <v>33238</v>
      </c>
      <c r="B336" s="15">
        <v>18.38</v>
      </c>
      <c r="C336" s="10">
        <f t="shared" si="105"/>
        <v>0.4095092024539877</v>
      </c>
      <c r="D336" s="11">
        <f t="shared" si="106"/>
        <v>-3.6182485579444257E-2</v>
      </c>
      <c r="E336" s="16">
        <v>8.51</v>
      </c>
      <c r="F336" s="10">
        <f t="shared" si="120"/>
        <v>0.28939393939393954</v>
      </c>
      <c r="G336" s="11">
        <f t="shared" si="107"/>
        <v>-0.13953488372093026</v>
      </c>
      <c r="H336" s="15">
        <v>2.84</v>
      </c>
      <c r="I336" s="10">
        <f t="shared" si="108"/>
        <v>0.61363636363636354</v>
      </c>
      <c r="J336" s="11">
        <f t="shared" si="109"/>
        <v>-0.2406417112299466</v>
      </c>
      <c r="K336" s="12">
        <f t="shared" si="110"/>
        <v>12.804499999999999</v>
      </c>
      <c r="L336" s="10">
        <f t="shared" si="111"/>
        <v>0.39573795509047316</v>
      </c>
      <c r="M336" s="11">
        <f t="shared" si="112"/>
        <v>-6.5978554234444542E-2</v>
      </c>
      <c r="N336" s="15">
        <v>1.69</v>
      </c>
      <c r="O336" s="10">
        <f t="shared" si="121"/>
        <v>0.20714285714285707</v>
      </c>
      <c r="P336" s="11">
        <f t="shared" si="113"/>
        <v>-0.22119815668202769</v>
      </c>
      <c r="Q336" s="16">
        <v>2.08</v>
      </c>
      <c r="R336" s="10">
        <f t="shared" si="122"/>
        <v>-3.2558139534883623E-2</v>
      </c>
      <c r="S336" s="11">
        <f t="shared" si="114"/>
        <v>-0.30434782608695654</v>
      </c>
      <c r="T336" s="15">
        <v>7.38</v>
      </c>
      <c r="U336" s="10">
        <f t="shared" si="123"/>
        <v>9.6582466567607606E-2</v>
      </c>
      <c r="V336" s="11">
        <f t="shared" si="115"/>
        <v>-0.28833172613307612</v>
      </c>
      <c r="W336" s="12">
        <f t="shared" si="116"/>
        <v>10.113</v>
      </c>
      <c r="X336" s="10">
        <f t="shared" si="124"/>
        <v>0.37218453188602441</v>
      </c>
      <c r="Y336" s="11">
        <f t="shared" si="117"/>
        <v>-6.2221810089020835E-2</v>
      </c>
      <c r="Z336" s="12">
        <f t="shared" si="118"/>
        <v>10.157899999999998</v>
      </c>
      <c r="AA336" s="10">
        <f t="shared" si="125"/>
        <v>0.36965374035920351</v>
      </c>
      <c r="AB336" s="11">
        <f t="shared" si="119"/>
        <v>-8.9810218454866586E-2</v>
      </c>
    </row>
    <row r="337" spans="1:28" x14ac:dyDescent="0.3">
      <c r="A337" s="8">
        <v>33207</v>
      </c>
      <c r="B337" s="15">
        <v>17.66</v>
      </c>
      <c r="C337" s="10">
        <f t="shared" si="105"/>
        <v>0.35429447852760743</v>
      </c>
      <c r="D337" s="11">
        <f t="shared" si="106"/>
        <v>-4.1259500542888294E-2</v>
      </c>
      <c r="E337" s="16">
        <v>8.5299999999999994</v>
      </c>
      <c r="F337" s="10">
        <f t="shared" si="120"/>
        <v>0.29242424242424248</v>
      </c>
      <c r="G337" s="11">
        <f t="shared" si="107"/>
        <v>-0.10115911485774509</v>
      </c>
      <c r="H337" s="15">
        <v>2.74</v>
      </c>
      <c r="I337" s="10">
        <f t="shared" si="108"/>
        <v>0.55681818181818188</v>
      </c>
      <c r="J337" s="11">
        <f t="shared" si="109"/>
        <v>-0.21264367816091945</v>
      </c>
      <c r="K337" s="12">
        <f t="shared" si="110"/>
        <v>12.393500000000001</v>
      </c>
      <c r="L337" s="10">
        <f t="shared" si="111"/>
        <v>0.35093743187268389</v>
      </c>
      <c r="M337" s="11">
        <f t="shared" si="112"/>
        <v>-6.1062919049964082E-2</v>
      </c>
      <c r="N337" s="15">
        <v>1.61</v>
      </c>
      <c r="O337" s="10">
        <f t="shared" si="121"/>
        <v>0.15000000000000013</v>
      </c>
      <c r="P337" s="11">
        <f t="shared" si="113"/>
        <v>-0.27477477477477474</v>
      </c>
      <c r="Q337" s="16">
        <v>2.0099999999999998</v>
      </c>
      <c r="R337" s="10">
        <f t="shared" si="122"/>
        <v>-6.5116279069767469E-2</v>
      </c>
      <c r="S337" s="11">
        <f t="shared" si="114"/>
        <v>-0.3598726114649683</v>
      </c>
      <c r="T337" s="15">
        <v>7.56</v>
      </c>
      <c r="U337" s="10">
        <f t="shared" si="123"/>
        <v>0.12332838038632965</v>
      </c>
      <c r="V337" s="11">
        <f t="shared" si="115"/>
        <v>-0.25148514851485149</v>
      </c>
      <c r="W337" s="12">
        <f t="shared" si="116"/>
        <v>9.7149999999999999</v>
      </c>
      <c r="X337" s="10">
        <f t="shared" si="124"/>
        <v>0.31818181818181834</v>
      </c>
      <c r="Y337" s="11">
        <f t="shared" si="117"/>
        <v>-7.5114242193450198E-2</v>
      </c>
      <c r="Z337" s="12">
        <f t="shared" si="118"/>
        <v>9.8605</v>
      </c>
      <c r="AA337" s="10">
        <f t="shared" si="125"/>
        <v>0.3295534221455152</v>
      </c>
      <c r="AB337" s="11">
        <f t="shared" si="119"/>
        <v>-8.46175269216487E-2</v>
      </c>
    </row>
    <row r="338" spans="1:28" x14ac:dyDescent="0.3">
      <c r="A338" s="8">
        <v>33177</v>
      </c>
      <c r="B338" s="15">
        <v>16.62</v>
      </c>
      <c r="C338" s="10">
        <f t="shared" si="105"/>
        <v>0.27453987730061358</v>
      </c>
      <c r="D338" s="11">
        <f t="shared" si="106"/>
        <v>-8.3792723263506064E-2</v>
      </c>
      <c r="E338" s="16">
        <v>8.52</v>
      </c>
      <c r="F338" s="10">
        <f t="shared" si="120"/>
        <v>0.29090909090909101</v>
      </c>
      <c r="G338" s="11">
        <f t="shared" si="107"/>
        <v>-6.5789473684210509E-2</v>
      </c>
      <c r="H338" s="15">
        <v>2.91</v>
      </c>
      <c r="I338" s="10">
        <f t="shared" si="108"/>
        <v>0.65340909090909105</v>
      </c>
      <c r="J338" s="11">
        <f t="shared" si="109"/>
        <v>-0.23421052631578942</v>
      </c>
      <c r="K338" s="12">
        <f t="shared" si="110"/>
        <v>11.853000000000002</v>
      </c>
      <c r="L338" s="10">
        <f t="shared" si="111"/>
        <v>0.29202092871157648</v>
      </c>
      <c r="M338" s="11">
        <f t="shared" si="112"/>
        <v>-8.9421525697165105E-2</v>
      </c>
      <c r="N338" s="15">
        <v>1.47</v>
      </c>
      <c r="O338" s="10">
        <f t="shared" si="121"/>
        <v>5.0000000000000044E-2</v>
      </c>
      <c r="P338" s="11">
        <f t="shared" si="113"/>
        <v>-0.34375000000000011</v>
      </c>
      <c r="Q338" s="16">
        <v>1.88</v>
      </c>
      <c r="R338" s="10">
        <f t="shared" si="122"/>
        <v>-0.12558139534883728</v>
      </c>
      <c r="S338" s="11">
        <f t="shared" si="114"/>
        <v>-0.41433021806853587</v>
      </c>
      <c r="T338" s="15">
        <v>7.79</v>
      </c>
      <c r="U338" s="10">
        <f t="shared" si="123"/>
        <v>0.15750371471025248</v>
      </c>
      <c r="V338" s="11">
        <f t="shared" si="115"/>
        <v>-0.20347648261758688</v>
      </c>
      <c r="W338" s="12">
        <f t="shared" si="116"/>
        <v>9.1270000000000007</v>
      </c>
      <c r="X338" s="10">
        <f t="shared" si="124"/>
        <v>0.23839891451831763</v>
      </c>
      <c r="Y338" s="11">
        <f t="shared" si="117"/>
        <v>-0.12105161787365171</v>
      </c>
      <c r="Z338" s="12">
        <f t="shared" si="118"/>
        <v>9.4803000000000015</v>
      </c>
      <c r="AA338" s="10">
        <f t="shared" si="125"/>
        <v>0.27828865756971033</v>
      </c>
      <c r="AB338" s="11">
        <f t="shared" si="119"/>
        <v>-0.10896086319034537</v>
      </c>
    </row>
    <row r="339" spans="1:28" x14ac:dyDescent="0.3">
      <c r="A339" s="8">
        <v>33144</v>
      </c>
      <c r="B339" s="15">
        <v>16.649999999999999</v>
      </c>
      <c r="C339" s="10">
        <f t="shared" si="105"/>
        <v>0.27684049079754591</v>
      </c>
      <c r="D339" s="11">
        <f t="shared" si="106"/>
        <v>-0.10819496518478855</v>
      </c>
      <c r="E339" s="16">
        <v>8.17</v>
      </c>
      <c r="F339" s="10">
        <f t="shared" si="120"/>
        <v>0.23787878787878802</v>
      </c>
      <c r="G339" s="11">
        <f t="shared" si="107"/>
        <v>-0.16887080366225837</v>
      </c>
      <c r="H339" s="15">
        <v>3.08</v>
      </c>
      <c r="I339" s="10">
        <f t="shared" si="108"/>
        <v>0.75</v>
      </c>
      <c r="J339" s="11">
        <f t="shared" si="109"/>
        <v>-0.19791666666666663</v>
      </c>
      <c r="K339" s="12">
        <f t="shared" si="110"/>
        <v>11.816000000000001</v>
      </c>
      <c r="L339" s="10">
        <f t="shared" si="111"/>
        <v>0.28798779158491405</v>
      </c>
      <c r="M339" s="11">
        <f t="shared" si="112"/>
        <v>-0.1243515636579221</v>
      </c>
      <c r="N339" s="15">
        <v>1.57</v>
      </c>
      <c r="O339" s="10">
        <f t="shared" si="121"/>
        <v>0.12142857142857144</v>
      </c>
      <c r="P339" s="11">
        <f t="shared" si="113"/>
        <v>-0.34583333333333333</v>
      </c>
      <c r="Q339" s="16">
        <v>2.0699999999999998</v>
      </c>
      <c r="R339" s="10">
        <f t="shared" si="122"/>
        <v>-3.7209302325581395E-2</v>
      </c>
      <c r="S339" s="11">
        <f t="shared" si="114"/>
        <v>-0.40345821325648423</v>
      </c>
      <c r="T339" s="15">
        <v>7.44</v>
      </c>
      <c r="U339" s="10">
        <f t="shared" si="123"/>
        <v>0.10549777117384851</v>
      </c>
      <c r="V339" s="11">
        <f t="shared" si="115"/>
        <v>-0.3007518796992481</v>
      </c>
      <c r="W339" s="12">
        <f t="shared" si="116"/>
        <v>9.2099999999999991</v>
      </c>
      <c r="X339" s="10">
        <f t="shared" si="124"/>
        <v>0.24966078697421978</v>
      </c>
      <c r="Y339" s="11">
        <f t="shared" si="117"/>
        <v>-0.14317610940552639</v>
      </c>
      <c r="Z339" s="12">
        <f t="shared" si="118"/>
        <v>9.4554000000000009</v>
      </c>
      <c r="AA339" s="10">
        <f t="shared" si="125"/>
        <v>0.274931233482552</v>
      </c>
      <c r="AB339" s="11">
        <f t="shared" si="119"/>
        <v>-0.14646277724117407</v>
      </c>
    </row>
    <row r="340" spans="1:28" x14ac:dyDescent="0.3">
      <c r="A340" s="8">
        <v>33116</v>
      </c>
      <c r="B340" s="15">
        <v>17.41</v>
      </c>
      <c r="C340" s="10">
        <f t="shared" si="105"/>
        <v>0.33512269938650308</v>
      </c>
      <c r="D340" s="11">
        <f t="shared" si="106"/>
        <v>-6.6988210075026755E-2</v>
      </c>
      <c r="E340" s="16">
        <v>9.18</v>
      </c>
      <c r="F340" s="10">
        <f t="shared" si="120"/>
        <v>0.39090909090909087</v>
      </c>
      <c r="G340" s="11">
        <f t="shared" si="107"/>
        <v>-7.9237713139418298E-2</v>
      </c>
      <c r="H340" s="15">
        <v>3.55</v>
      </c>
      <c r="I340" s="10">
        <f t="shared" si="108"/>
        <v>1.0170454545454546</v>
      </c>
      <c r="J340" s="11">
        <f t="shared" si="109"/>
        <v>8.5227272727272929E-3</v>
      </c>
      <c r="K340" s="12">
        <f t="shared" si="110"/>
        <v>12.580500000000001</v>
      </c>
      <c r="L340" s="10">
        <f t="shared" si="111"/>
        <v>0.37132112491824731</v>
      </c>
      <c r="M340" s="11">
        <f t="shared" si="112"/>
        <v>-6.5307032207734372E-2</v>
      </c>
      <c r="N340" s="15">
        <v>1.7</v>
      </c>
      <c r="O340" s="10">
        <f t="shared" si="121"/>
        <v>0.21428571428571441</v>
      </c>
      <c r="P340" s="11">
        <f t="shared" si="113"/>
        <v>-0.32539682539682546</v>
      </c>
      <c r="Q340" s="16">
        <v>2.29</v>
      </c>
      <c r="R340" s="10">
        <f t="shared" si="122"/>
        <v>6.5116279069767469E-2</v>
      </c>
      <c r="S340" s="11">
        <f t="shared" si="114"/>
        <v>-0.36388888888888893</v>
      </c>
      <c r="T340" s="15">
        <v>8.7100000000000009</v>
      </c>
      <c r="U340" s="10">
        <f t="shared" si="123"/>
        <v>0.2942050520059436</v>
      </c>
      <c r="V340" s="11">
        <f t="shared" si="115"/>
        <v>-0.1485826001955034</v>
      </c>
      <c r="W340" s="12">
        <f t="shared" si="116"/>
        <v>9.673</v>
      </c>
      <c r="X340" s="10">
        <f t="shared" si="124"/>
        <v>0.31248303934871124</v>
      </c>
      <c r="Y340" s="11">
        <f t="shared" si="117"/>
        <v>-0.10484915787525462</v>
      </c>
      <c r="Z340" s="12">
        <f t="shared" si="118"/>
        <v>10.148900000000001</v>
      </c>
      <c r="AA340" s="10">
        <f t="shared" si="125"/>
        <v>0.36844021358071299</v>
      </c>
      <c r="AB340" s="11">
        <f t="shared" si="119"/>
        <v>-8.0048948513415374E-2</v>
      </c>
    </row>
    <row r="341" spans="1:28" x14ac:dyDescent="0.3">
      <c r="A341" s="8">
        <v>33085</v>
      </c>
      <c r="B341" s="15">
        <v>19.309999999999999</v>
      </c>
      <c r="C341" s="10">
        <f t="shared" si="105"/>
        <v>0.48082822085889565</v>
      </c>
      <c r="D341" s="11">
        <f t="shared" si="106"/>
        <v>5.1170386499727716E-2</v>
      </c>
      <c r="E341" s="16">
        <v>10.3</v>
      </c>
      <c r="F341" s="10">
        <f t="shared" si="120"/>
        <v>0.56060606060606077</v>
      </c>
      <c r="G341" s="11">
        <f t="shared" si="107"/>
        <v>6.846473029045641E-2</v>
      </c>
      <c r="H341" s="15">
        <v>4.08</v>
      </c>
      <c r="I341" s="10">
        <f t="shared" si="108"/>
        <v>1.3181818181818183</v>
      </c>
      <c r="J341" s="11">
        <f t="shared" si="109"/>
        <v>0.22522522522522515</v>
      </c>
      <c r="K341" s="12">
        <f t="shared" si="110"/>
        <v>14.0115</v>
      </c>
      <c r="L341" s="10">
        <f t="shared" si="111"/>
        <v>0.52730542838456507</v>
      </c>
      <c r="M341" s="11">
        <f t="shared" si="112"/>
        <v>6.3128343260366204E-2</v>
      </c>
      <c r="N341" s="15">
        <v>1.92</v>
      </c>
      <c r="O341" s="10">
        <f t="shared" si="121"/>
        <v>0.37142857142857144</v>
      </c>
      <c r="P341" s="11">
        <f t="shared" si="113"/>
        <v>-0.17241379310344829</v>
      </c>
      <c r="Q341" s="16">
        <v>2.66</v>
      </c>
      <c r="R341" s="10">
        <f t="shared" si="122"/>
        <v>0.23720930232558146</v>
      </c>
      <c r="S341" s="11">
        <f t="shared" si="114"/>
        <v>-0.21068249258160232</v>
      </c>
      <c r="T341" s="15">
        <v>10.46</v>
      </c>
      <c r="U341" s="10">
        <f t="shared" si="123"/>
        <v>0.55423476968796437</v>
      </c>
      <c r="V341" s="11">
        <f t="shared" si="115"/>
        <v>6.7346938775510123E-2</v>
      </c>
      <c r="W341" s="12">
        <f t="shared" si="116"/>
        <v>10.763</v>
      </c>
      <c r="X341" s="10">
        <f t="shared" si="124"/>
        <v>0.46037991858887395</v>
      </c>
      <c r="Y341" s="11">
        <f t="shared" si="117"/>
        <v>1.9706300331596482E-2</v>
      </c>
      <c r="Z341" s="12">
        <f t="shared" si="118"/>
        <v>11.366899999999999</v>
      </c>
      <c r="AA341" s="10">
        <f t="shared" si="125"/>
        <v>0.53267083760314948</v>
      </c>
      <c r="AB341" s="11">
        <f t="shared" si="119"/>
        <v>5.6668494882544662E-2</v>
      </c>
    </row>
    <row r="342" spans="1:28" x14ac:dyDescent="0.3">
      <c r="A342" s="8">
        <v>33053</v>
      </c>
      <c r="B342" s="15">
        <v>19.39</v>
      </c>
      <c r="C342" s="10">
        <f t="shared" si="105"/>
        <v>0.48696319018404921</v>
      </c>
      <c r="D342" s="11">
        <f t="shared" si="106"/>
        <v>0.15279429250891807</v>
      </c>
      <c r="E342" s="16">
        <v>10.33</v>
      </c>
      <c r="F342" s="10">
        <f t="shared" si="120"/>
        <v>0.56515151515151518</v>
      </c>
      <c r="G342" s="11">
        <f t="shared" si="107"/>
        <v>0.14777777777777779</v>
      </c>
      <c r="H342" s="15">
        <v>3.97</v>
      </c>
      <c r="I342" s="10">
        <f t="shared" si="108"/>
        <v>1.2556818181818183</v>
      </c>
      <c r="J342" s="11">
        <f t="shared" si="109"/>
        <v>0.21406727828746175</v>
      </c>
      <c r="K342" s="12">
        <f t="shared" si="110"/>
        <v>14.041</v>
      </c>
      <c r="L342" s="10">
        <f t="shared" si="111"/>
        <v>0.53052103771528247</v>
      </c>
      <c r="M342" s="11">
        <f t="shared" si="112"/>
        <v>0.15516248457424919</v>
      </c>
      <c r="N342" s="15">
        <v>2.0699999999999998</v>
      </c>
      <c r="O342" s="10">
        <f t="shared" si="121"/>
        <v>0.47857142857142865</v>
      </c>
      <c r="P342" s="11">
        <f t="shared" si="113"/>
        <v>-8.4070796460177011E-2</v>
      </c>
      <c r="Q342" s="16">
        <v>2.92</v>
      </c>
      <c r="R342" s="10">
        <f t="shared" si="122"/>
        <v>0.35813953488372086</v>
      </c>
      <c r="S342" s="11">
        <f t="shared" si="114"/>
        <v>-0.14117647058823535</v>
      </c>
      <c r="T342" s="15">
        <v>10.71</v>
      </c>
      <c r="U342" s="10">
        <f t="shared" si="123"/>
        <v>0.59138187221396743</v>
      </c>
      <c r="V342" s="11">
        <f t="shared" si="115"/>
        <v>0.11562500000000009</v>
      </c>
      <c r="W342" s="12">
        <f t="shared" si="116"/>
        <v>10.9</v>
      </c>
      <c r="X342" s="10">
        <f t="shared" si="124"/>
        <v>0.47896879240162837</v>
      </c>
      <c r="Y342" s="11">
        <f t="shared" si="117"/>
        <v>0.11588861588861588</v>
      </c>
      <c r="Z342" s="12">
        <f t="shared" si="118"/>
        <v>11.426200000000001</v>
      </c>
      <c r="AA342" s="10">
        <f t="shared" si="125"/>
        <v>0.54066663071031762</v>
      </c>
      <c r="AB342" s="11">
        <f t="shared" si="119"/>
        <v>0.1429400232064979</v>
      </c>
    </row>
    <row r="343" spans="1:28" x14ac:dyDescent="0.3">
      <c r="A343" s="8">
        <v>33024</v>
      </c>
      <c r="B343" s="15">
        <v>19.489999999999998</v>
      </c>
      <c r="C343" s="10">
        <f t="shared" si="105"/>
        <v>0.49463190184049077</v>
      </c>
      <c r="D343" s="11">
        <f t="shared" si="106"/>
        <v>0.15189125295508243</v>
      </c>
      <c r="E343" s="16">
        <v>10.18</v>
      </c>
      <c r="F343" s="10">
        <f t="shared" si="120"/>
        <v>0.54242424242424248</v>
      </c>
      <c r="G343" s="11">
        <f t="shared" si="107"/>
        <v>0.14382022471910094</v>
      </c>
      <c r="H343" s="15">
        <v>3.94</v>
      </c>
      <c r="I343" s="10">
        <f t="shared" si="108"/>
        <v>1.2386363636363638</v>
      </c>
      <c r="J343" s="11">
        <f t="shared" si="109"/>
        <v>5.3475935828876997E-2</v>
      </c>
      <c r="K343" s="12">
        <f t="shared" si="110"/>
        <v>14.0525</v>
      </c>
      <c r="L343" s="10">
        <f t="shared" si="111"/>
        <v>0.53177458033573144</v>
      </c>
      <c r="M343" s="11">
        <f t="shared" si="112"/>
        <v>0.14443358579688903</v>
      </c>
      <c r="N343" s="15">
        <v>2.12</v>
      </c>
      <c r="O343" s="10">
        <f t="shared" si="121"/>
        <v>0.51428571428571446</v>
      </c>
      <c r="P343" s="11">
        <f t="shared" si="113"/>
        <v>-8.2251082251082241E-2</v>
      </c>
      <c r="Q343" s="16">
        <v>2.97</v>
      </c>
      <c r="R343" s="10">
        <f t="shared" si="122"/>
        <v>0.38139534883720949</v>
      </c>
      <c r="S343" s="11">
        <f t="shared" si="114"/>
        <v>-0.1586402266288951</v>
      </c>
      <c r="T343" s="15">
        <v>10.88</v>
      </c>
      <c r="U343" s="10">
        <f t="shared" si="123"/>
        <v>0.61664190193164936</v>
      </c>
      <c r="V343" s="11">
        <f t="shared" si="115"/>
        <v>0.14889123548046457</v>
      </c>
      <c r="W343" s="12">
        <f t="shared" si="116"/>
        <v>10.974999999999998</v>
      </c>
      <c r="X343" s="10">
        <f t="shared" si="124"/>
        <v>0.48914518317503375</v>
      </c>
      <c r="Y343" s="11">
        <f t="shared" si="117"/>
        <v>0.11319606450958486</v>
      </c>
      <c r="Z343" s="12">
        <f t="shared" si="118"/>
        <v>11.446899999999999</v>
      </c>
      <c r="AA343" s="10">
        <f t="shared" si="125"/>
        <v>0.54345774230084642</v>
      </c>
      <c r="AB343" s="11">
        <f t="shared" si="119"/>
        <v>0.1317092943933087</v>
      </c>
    </row>
    <row r="344" spans="1:28" x14ac:dyDescent="0.3">
      <c r="A344" s="8">
        <v>32993</v>
      </c>
      <c r="B344" s="15">
        <v>17.59</v>
      </c>
      <c r="C344" s="10">
        <f t="shared" si="105"/>
        <v>0.3489263803680982</v>
      </c>
      <c r="D344" s="11">
        <f t="shared" si="106"/>
        <v>7.8479460453709349E-2</v>
      </c>
      <c r="E344" s="16">
        <v>9.48</v>
      </c>
      <c r="F344" s="10">
        <f t="shared" si="120"/>
        <v>0.43636363636363651</v>
      </c>
      <c r="G344" s="11">
        <f t="shared" si="107"/>
        <v>7.727272727272716E-2</v>
      </c>
      <c r="H344" s="15">
        <v>3.62</v>
      </c>
      <c r="I344" s="10">
        <f t="shared" si="108"/>
        <v>1.0568181818181817</v>
      </c>
      <c r="J344" s="11">
        <f t="shared" si="109"/>
        <v>2.5495750708215414E-2</v>
      </c>
      <c r="K344" s="12">
        <f t="shared" si="110"/>
        <v>12.7685</v>
      </c>
      <c r="L344" s="10">
        <f t="shared" si="111"/>
        <v>0.39181382166993672</v>
      </c>
      <c r="M344" s="11">
        <f t="shared" si="112"/>
        <v>7.510630236180682E-2</v>
      </c>
      <c r="N344" s="15">
        <v>1.92</v>
      </c>
      <c r="O344" s="10">
        <f t="shared" si="121"/>
        <v>0.37142857142857144</v>
      </c>
      <c r="P344" s="11">
        <f t="shared" si="113"/>
        <v>-8.1339712918660267E-2</v>
      </c>
      <c r="Q344" s="16">
        <v>2.75</v>
      </c>
      <c r="R344" s="10">
        <f t="shared" si="122"/>
        <v>0.27906976744186052</v>
      </c>
      <c r="S344" s="11">
        <f t="shared" si="114"/>
        <v>-0.14596273291925466</v>
      </c>
      <c r="T344" s="15">
        <v>10.65</v>
      </c>
      <c r="U344" s="10">
        <f t="shared" si="123"/>
        <v>0.58246656760772653</v>
      </c>
      <c r="V344" s="11">
        <f t="shared" si="115"/>
        <v>0.14393125671321161</v>
      </c>
      <c r="W344" s="12">
        <f t="shared" si="116"/>
        <v>9.9210000000000012</v>
      </c>
      <c r="X344" s="10">
        <f t="shared" si="124"/>
        <v>0.34613297150610611</v>
      </c>
      <c r="Y344" s="11">
        <f t="shared" si="117"/>
        <v>5.2514322087842347E-2</v>
      </c>
      <c r="Z344" s="12">
        <f t="shared" si="118"/>
        <v>10.456899999999999</v>
      </c>
      <c r="AA344" s="10">
        <f t="shared" si="125"/>
        <v>0.40996979666684608</v>
      </c>
      <c r="AB344" s="11">
        <f t="shared" si="119"/>
        <v>7.0657738460908392E-2</v>
      </c>
    </row>
    <row r="345" spans="1:28" x14ac:dyDescent="0.3">
      <c r="A345" s="8">
        <v>32962</v>
      </c>
      <c r="B345" s="15">
        <v>18.260000000000002</v>
      </c>
      <c r="C345" s="10">
        <f t="shared" si="105"/>
        <v>0.40030674846625791</v>
      </c>
      <c r="D345" s="11">
        <f t="shared" si="106"/>
        <v>0.1742765273311897</v>
      </c>
      <c r="E345" s="16">
        <v>9.68</v>
      </c>
      <c r="F345" s="10">
        <f t="shared" si="120"/>
        <v>0.46666666666666679</v>
      </c>
      <c r="G345" s="11">
        <f t="shared" si="107"/>
        <v>0.136150234741784</v>
      </c>
      <c r="H345" s="15">
        <v>3.42</v>
      </c>
      <c r="I345" s="10">
        <f t="shared" si="108"/>
        <v>0.94318181818181812</v>
      </c>
      <c r="J345" s="11">
        <f t="shared" si="109"/>
        <v>0.12871287128712883</v>
      </c>
      <c r="K345" s="12">
        <f t="shared" si="110"/>
        <v>13.147</v>
      </c>
      <c r="L345" s="10">
        <f t="shared" si="111"/>
        <v>0.43307172443863107</v>
      </c>
      <c r="M345" s="11">
        <f t="shared" si="112"/>
        <v>0.16463657704743762</v>
      </c>
      <c r="N345" s="15">
        <v>2.0299999999999998</v>
      </c>
      <c r="O345" s="10">
        <f t="shared" si="121"/>
        <v>0.44999999999999996</v>
      </c>
      <c r="P345" s="11">
        <f t="shared" si="113"/>
        <v>4.9504950495049549E-3</v>
      </c>
      <c r="Q345" s="16">
        <v>2.88</v>
      </c>
      <c r="R345" s="10">
        <f t="shared" si="122"/>
        <v>0.33953488372093021</v>
      </c>
      <c r="S345" s="11">
        <f t="shared" si="114"/>
        <v>-7.6923076923076983E-2</v>
      </c>
      <c r="T345" s="15">
        <v>10.51</v>
      </c>
      <c r="U345" s="10">
        <f t="shared" si="123"/>
        <v>0.56166419019316471</v>
      </c>
      <c r="V345" s="11">
        <f t="shared" si="115"/>
        <v>0.19431818181818161</v>
      </c>
      <c r="W345" s="12">
        <f t="shared" si="116"/>
        <v>10.315000000000001</v>
      </c>
      <c r="X345" s="10">
        <f t="shared" si="124"/>
        <v>0.39959294436906401</v>
      </c>
      <c r="Y345" s="11">
        <f t="shared" si="117"/>
        <v>0.14547473625763474</v>
      </c>
      <c r="Z345" s="12">
        <f t="shared" si="118"/>
        <v>10.727499999999999</v>
      </c>
      <c r="AA345" s="10">
        <f t="shared" si="125"/>
        <v>0.44645650180680629</v>
      </c>
      <c r="AB345" s="11">
        <f t="shared" si="119"/>
        <v>0.15704039260098113</v>
      </c>
    </row>
    <row r="346" spans="1:28" x14ac:dyDescent="0.3">
      <c r="A346" s="8">
        <v>32932</v>
      </c>
      <c r="B346" s="15">
        <v>17.84</v>
      </c>
      <c r="C346" s="10">
        <f t="shared" si="105"/>
        <v>0.36809815950920255</v>
      </c>
      <c r="D346" s="11">
        <f t="shared" si="106"/>
        <v>0.17989417989418</v>
      </c>
      <c r="E346" s="16">
        <v>9.5399999999999991</v>
      </c>
      <c r="F346" s="10">
        <f t="shared" si="120"/>
        <v>0.44545454545454533</v>
      </c>
      <c r="G346" s="11">
        <f t="shared" si="107"/>
        <v>0.17199017199017175</v>
      </c>
      <c r="H346" s="15">
        <v>3.96</v>
      </c>
      <c r="I346" s="10">
        <f t="shared" si="108"/>
        <v>1.25</v>
      </c>
      <c r="J346" s="11">
        <f t="shared" si="109"/>
        <v>0.47761194029850729</v>
      </c>
      <c r="K346" s="12">
        <f t="shared" si="110"/>
        <v>12.989000000000001</v>
      </c>
      <c r="L346" s="10">
        <f t="shared" si="111"/>
        <v>0.41584913887072172</v>
      </c>
      <c r="M346" s="11">
        <f t="shared" si="112"/>
        <v>0.19307430880867082</v>
      </c>
      <c r="N346" s="15">
        <v>2</v>
      </c>
      <c r="O346" s="10">
        <f t="shared" si="121"/>
        <v>0.4285714285714286</v>
      </c>
      <c r="P346" s="11">
        <f t="shared" si="113"/>
        <v>4.7120418848167533E-2</v>
      </c>
      <c r="Q346" s="16">
        <v>2.78</v>
      </c>
      <c r="R346" s="10">
        <f t="shared" si="122"/>
        <v>0.29302325581395339</v>
      </c>
      <c r="S346" s="11">
        <f t="shared" si="114"/>
        <v>-5.4421768707483054E-2</v>
      </c>
      <c r="T346" s="15">
        <v>10.02</v>
      </c>
      <c r="U346" s="10">
        <f t="shared" si="123"/>
        <v>0.48885586924219893</v>
      </c>
      <c r="V346" s="11">
        <f t="shared" si="115"/>
        <v>0.1843971631205672</v>
      </c>
      <c r="W346" s="12">
        <f t="shared" si="116"/>
        <v>10.075999999999999</v>
      </c>
      <c r="X346" s="10">
        <f t="shared" si="124"/>
        <v>0.36716417910447752</v>
      </c>
      <c r="Y346" s="11">
        <f t="shared" si="117"/>
        <v>0.15537209035661048</v>
      </c>
      <c r="Z346" s="12">
        <f t="shared" si="118"/>
        <v>10.605600000000001</v>
      </c>
      <c r="AA346" s="10">
        <f t="shared" si="125"/>
        <v>0.43001995577369057</v>
      </c>
      <c r="AB346" s="11">
        <f t="shared" si="119"/>
        <v>0.18940863772471883</v>
      </c>
    </row>
    <row r="347" spans="1:28" x14ac:dyDescent="0.3">
      <c r="A347" s="8">
        <v>32904</v>
      </c>
      <c r="B347" s="15">
        <v>17.59</v>
      </c>
      <c r="C347" s="10">
        <f t="shared" si="105"/>
        <v>0.3489263803680982</v>
      </c>
      <c r="D347" s="11">
        <f t="shared" si="106"/>
        <v>0.11753494282083854</v>
      </c>
      <c r="E347" s="16">
        <v>9.77</v>
      </c>
      <c r="F347" s="10">
        <f t="shared" si="120"/>
        <v>0.48030303030303023</v>
      </c>
      <c r="G347" s="11">
        <f t="shared" si="107"/>
        <v>0.15621301775147933</v>
      </c>
      <c r="H347" s="15">
        <v>3.85</v>
      </c>
      <c r="I347" s="10">
        <f t="shared" si="108"/>
        <v>1.1875</v>
      </c>
      <c r="J347" s="11">
        <f t="shared" si="109"/>
        <v>0.50980392156862764</v>
      </c>
      <c r="K347" s="12">
        <f t="shared" si="110"/>
        <v>12.887</v>
      </c>
      <c r="L347" s="10">
        <f t="shared" si="111"/>
        <v>0.40473076084586879</v>
      </c>
      <c r="M347" s="11">
        <f t="shared" si="112"/>
        <v>0.14251518241056793</v>
      </c>
      <c r="N347" s="15">
        <v>1.95</v>
      </c>
      <c r="O347" s="10">
        <f t="shared" si="121"/>
        <v>0.39285714285714302</v>
      </c>
      <c r="P347" s="11">
        <f t="shared" si="113"/>
        <v>-1.0152284263959421E-2</v>
      </c>
      <c r="Q347" s="16">
        <v>2.7</v>
      </c>
      <c r="R347" s="10">
        <f t="shared" si="122"/>
        <v>0.25581395348837233</v>
      </c>
      <c r="S347" s="11">
        <f t="shared" si="114"/>
        <v>-9.6989966555183993E-2</v>
      </c>
      <c r="T347" s="15">
        <v>10.33</v>
      </c>
      <c r="U347" s="10">
        <f t="shared" si="123"/>
        <v>0.53491827637444267</v>
      </c>
      <c r="V347" s="11">
        <f t="shared" si="115"/>
        <v>0.19698725376593273</v>
      </c>
      <c r="W347" s="12">
        <f t="shared" si="116"/>
        <v>9.9199999999999982</v>
      </c>
      <c r="X347" s="10">
        <f t="shared" si="124"/>
        <v>0.34599728629579363</v>
      </c>
      <c r="Y347" s="11">
        <f t="shared" si="117"/>
        <v>9.5043603046693459E-2</v>
      </c>
      <c r="Z347" s="12">
        <f t="shared" si="118"/>
        <v>10.541399999999999</v>
      </c>
      <c r="AA347" s="10">
        <f t="shared" si="125"/>
        <v>0.4213634647537885</v>
      </c>
      <c r="AB347" s="11">
        <f t="shared" si="119"/>
        <v>0.14417514191748704</v>
      </c>
    </row>
    <row r="348" spans="1:28" x14ac:dyDescent="0.3">
      <c r="A348" s="8">
        <v>32871</v>
      </c>
      <c r="B348" s="15">
        <v>19.07</v>
      </c>
      <c r="C348" s="10">
        <f t="shared" si="105"/>
        <v>0.46242331288343563</v>
      </c>
      <c r="D348" s="11">
        <f t="shared" si="106"/>
        <v>0.30259562841530041</v>
      </c>
      <c r="E348" s="16">
        <v>9.89</v>
      </c>
      <c r="F348" s="10">
        <f t="shared" si="120"/>
        <v>0.49848484848484875</v>
      </c>
      <c r="G348" s="11">
        <f t="shared" si="107"/>
        <v>0.28108808290155451</v>
      </c>
      <c r="H348" s="15">
        <v>3.74</v>
      </c>
      <c r="I348" s="10">
        <f t="shared" si="108"/>
        <v>1.125</v>
      </c>
      <c r="J348" s="11">
        <f t="shared" si="109"/>
        <v>0.53909465020576119</v>
      </c>
      <c r="K348" s="12">
        <f t="shared" si="110"/>
        <v>13.709</v>
      </c>
      <c r="L348" s="10">
        <f t="shared" si="111"/>
        <v>0.49433180728144754</v>
      </c>
      <c r="M348" s="11">
        <f t="shared" si="112"/>
        <v>0.30961024073366428</v>
      </c>
      <c r="N348" s="15">
        <v>2.17</v>
      </c>
      <c r="O348" s="10">
        <f t="shared" si="121"/>
        <v>0.55000000000000004</v>
      </c>
      <c r="P348" s="11">
        <f t="shared" si="113"/>
        <v>0.22598870056497167</v>
      </c>
      <c r="Q348" s="16">
        <v>2.99</v>
      </c>
      <c r="R348" s="10">
        <f t="shared" si="122"/>
        <v>0.39069767441860481</v>
      </c>
      <c r="S348" s="11">
        <f t="shared" si="114"/>
        <v>9.5238095238095344E-2</v>
      </c>
      <c r="T348" s="15">
        <v>10.37</v>
      </c>
      <c r="U348" s="10">
        <f t="shared" si="123"/>
        <v>0.54086181277860312</v>
      </c>
      <c r="V348" s="11">
        <f t="shared" si="115"/>
        <v>0.29140722291407228</v>
      </c>
      <c r="W348" s="12">
        <f t="shared" si="116"/>
        <v>10.784000000000001</v>
      </c>
      <c r="X348" s="10">
        <f t="shared" si="124"/>
        <v>0.46322930800542772</v>
      </c>
      <c r="Y348" s="11">
        <f t="shared" si="117"/>
        <v>0.28426819102060263</v>
      </c>
      <c r="Z348" s="12">
        <f t="shared" si="118"/>
        <v>11.1602</v>
      </c>
      <c r="AA348" s="10">
        <f t="shared" si="125"/>
        <v>0.50480017259047494</v>
      </c>
      <c r="AB348" s="11">
        <f t="shared" si="119"/>
        <v>0.30612674820059671</v>
      </c>
    </row>
    <row r="349" spans="1:28" x14ac:dyDescent="0.3">
      <c r="A349" s="8">
        <v>32842</v>
      </c>
      <c r="B349" s="15">
        <v>18.420000000000002</v>
      </c>
      <c r="C349" s="10">
        <f t="shared" si="105"/>
        <v>0.41257668711656459</v>
      </c>
      <c r="D349" s="11">
        <f t="shared" si="106"/>
        <v>0.27739251040221924</v>
      </c>
      <c r="E349" s="16">
        <v>9.49</v>
      </c>
      <c r="F349" s="10">
        <f t="shared" si="120"/>
        <v>0.43787878787878798</v>
      </c>
      <c r="G349" s="11">
        <f t="shared" si="107"/>
        <v>0.25197889182058053</v>
      </c>
      <c r="H349" s="15">
        <v>3.48</v>
      </c>
      <c r="I349" s="10">
        <f t="shared" si="108"/>
        <v>0.97727272727272729</v>
      </c>
      <c r="J349" s="11">
        <f t="shared" si="109"/>
        <v>0.48085106382978715</v>
      </c>
      <c r="K349" s="12">
        <f t="shared" si="110"/>
        <v>13.199500000000002</v>
      </c>
      <c r="L349" s="10">
        <f t="shared" si="111"/>
        <v>0.43879441901024663</v>
      </c>
      <c r="M349" s="11">
        <f t="shared" si="112"/>
        <v>0.28200271950271949</v>
      </c>
      <c r="N349" s="15">
        <v>2.2200000000000002</v>
      </c>
      <c r="O349" s="10">
        <f t="shared" si="121"/>
        <v>0.58571428571428585</v>
      </c>
      <c r="P349" s="11">
        <f t="shared" si="113"/>
        <v>0.30588235294117672</v>
      </c>
      <c r="Q349" s="16">
        <v>3.14</v>
      </c>
      <c r="R349" s="10">
        <f t="shared" si="122"/>
        <v>0.46046511627906983</v>
      </c>
      <c r="S349" s="11">
        <f t="shared" si="114"/>
        <v>0.21235521235521237</v>
      </c>
      <c r="T349" s="15">
        <v>10.1</v>
      </c>
      <c r="U349" s="10">
        <f t="shared" si="123"/>
        <v>0.50074294205051983</v>
      </c>
      <c r="V349" s="11">
        <f t="shared" si="115"/>
        <v>0.27204030226700238</v>
      </c>
      <c r="W349" s="12">
        <f t="shared" si="116"/>
        <v>10.504000000000001</v>
      </c>
      <c r="X349" s="10">
        <f t="shared" si="124"/>
        <v>0.4252374491180464</v>
      </c>
      <c r="Y349" s="11">
        <f t="shared" si="117"/>
        <v>0.27506676377761607</v>
      </c>
      <c r="Z349" s="12">
        <f t="shared" si="118"/>
        <v>10.772</v>
      </c>
      <c r="AA349" s="10">
        <f t="shared" si="125"/>
        <v>0.45245671754490036</v>
      </c>
      <c r="AB349" s="11">
        <f t="shared" si="119"/>
        <v>0.28320587044052115</v>
      </c>
    </row>
    <row r="350" spans="1:28" x14ac:dyDescent="0.3">
      <c r="A350" s="8">
        <v>32812</v>
      </c>
      <c r="B350" s="15">
        <v>18.14</v>
      </c>
      <c r="C350" s="10">
        <f t="shared" si="105"/>
        <v>0.39110429447852768</v>
      </c>
      <c r="D350" s="11">
        <f t="shared" si="106"/>
        <v>0.2298305084745762</v>
      </c>
      <c r="E350" s="16">
        <v>9.1199999999999992</v>
      </c>
      <c r="F350" s="10">
        <f t="shared" si="120"/>
        <v>0.38181818181818183</v>
      </c>
      <c r="G350" s="11">
        <f t="shared" si="107"/>
        <v>0.17981888745148744</v>
      </c>
      <c r="H350" s="15">
        <v>3.8</v>
      </c>
      <c r="I350" s="10">
        <f t="shared" si="108"/>
        <v>1.1590909090909092</v>
      </c>
      <c r="J350" s="11">
        <f t="shared" si="109"/>
        <v>0.58333333333333326</v>
      </c>
      <c r="K350" s="12">
        <f t="shared" si="110"/>
        <v>13.016999999999999</v>
      </c>
      <c r="L350" s="10">
        <f t="shared" si="111"/>
        <v>0.41890124264224982</v>
      </c>
      <c r="M350" s="11">
        <f t="shared" si="112"/>
        <v>0.23676959619952465</v>
      </c>
      <c r="N350" s="15">
        <v>2.2400000000000002</v>
      </c>
      <c r="O350" s="10">
        <f t="shared" si="121"/>
        <v>0.60000000000000031</v>
      </c>
      <c r="P350" s="11">
        <f t="shared" si="113"/>
        <v>0.25842696629213502</v>
      </c>
      <c r="Q350" s="16">
        <v>3.21</v>
      </c>
      <c r="R350" s="10">
        <f t="shared" si="122"/>
        <v>0.49302325581395356</v>
      </c>
      <c r="S350" s="11">
        <f t="shared" si="114"/>
        <v>0.16727272727272724</v>
      </c>
      <c r="T350" s="15">
        <v>9.7799999999999994</v>
      </c>
      <c r="U350" s="10">
        <f t="shared" si="123"/>
        <v>0.45319465081723598</v>
      </c>
      <c r="V350" s="11">
        <f t="shared" si="115"/>
        <v>0.24269377382465041</v>
      </c>
      <c r="W350" s="12">
        <f t="shared" si="116"/>
        <v>10.384</v>
      </c>
      <c r="X350" s="10">
        <f t="shared" si="124"/>
        <v>0.40895522388059713</v>
      </c>
      <c r="Y350" s="11">
        <f t="shared" si="117"/>
        <v>0.22756827048114436</v>
      </c>
      <c r="Z350" s="12">
        <f t="shared" si="118"/>
        <v>10.6396</v>
      </c>
      <c r="AA350" s="10">
        <f t="shared" si="125"/>
        <v>0.43460439027021169</v>
      </c>
      <c r="AB350" s="11">
        <f t="shared" si="119"/>
        <v>0.24063946641168843</v>
      </c>
    </row>
    <row r="351" spans="1:28" x14ac:dyDescent="0.3">
      <c r="A351" s="8">
        <v>32780</v>
      </c>
      <c r="B351" s="15">
        <v>18.670000000000002</v>
      </c>
      <c r="C351" s="10">
        <f t="shared" si="105"/>
        <v>0.43174846625766894</v>
      </c>
      <c r="D351" s="11">
        <f t="shared" si="106"/>
        <v>0.29923451635351439</v>
      </c>
      <c r="E351" s="16">
        <v>9.83</v>
      </c>
      <c r="F351" s="10">
        <f t="shared" si="120"/>
        <v>0.48939393939393949</v>
      </c>
      <c r="G351" s="11">
        <f t="shared" si="107"/>
        <v>0.31066666666666665</v>
      </c>
      <c r="H351" s="15">
        <v>3.84</v>
      </c>
      <c r="I351" s="10">
        <f t="shared" si="108"/>
        <v>1.1818181818181817</v>
      </c>
      <c r="J351" s="11">
        <f t="shared" si="109"/>
        <v>0.48837209302325579</v>
      </c>
      <c r="K351" s="12">
        <f t="shared" si="110"/>
        <v>13.494000000000002</v>
      </c>
      <c r="L351" s="10">
        <f t="shared" si="111"/>
        <v>0.47089601046435603</v>
      </c>
      <c r="M351" s="11">
        <f t="shared" si="112"/>
        <v>0.31079702753897709</v>
      </c>
      <c r="N351" s="15">
        <v>2.4</v>
      </c>
      <c r="O351" s="10">
        <f t="shared" si="121"/>
        <v>0.71428571428571441</v>
      </c>
      <c r="P351" s="11">
        <f t="shared" si="113"/>
        <v>0.28342245989304793</v>
      </c>
      <c r="Q351" s="16">
        <v>3.47</v>
      </c>
      <c r="R351" s="10">
        <f t="shared" si="122"/>
        <v>0.61395348837209318</v>
      </c>
      <c r="S351" s="11">
        <f t="shared" si="114"/>
        <v>0.1802721088435375</v>
      </c>
      <c r="T351" s="15">
        <v>10.64</v>
      </c>
      <c r="U351" s="10">
        <f t="shared" si="123"/>
        <v>0.58098068350668641</v>
      </c>
      <c r="V351" s="11">
        <f t="shared" si="115"/>
        <v>0.42436412315930405</v>
      </c>
      <c r="W351" s="12">
        <f t="shared" si="116"/>
        <v>10.749000000000002</v>
      </c>
      <c r="X351" s="10">
        <f t="shared" si="124"/>
        <v>0.45848032564450514</v>
      </c>
      <c r="Y351" s="11">
        <f t="shared" si="117"/>
        <v>0.28977681785457188</v>
      </c>
      <c r="Z351" s="12">
        <f t="shared" si="118"/>
        <v>11.077900000000003</v>
      </c>
      <c r="AA351" s="10">
        <f t="shared" si="125"/>
        <v>0.49370314438271956</v>
      </c>
      <c r="AB351" s="11">
        <f t="shared" si="119"/>
        <v>0.31672847430228734</v>
      </c>
    </row>
    <row r="352" spans="1:28" x14ac:dyDescent="0.3">
      <c r="A352" s="8">
        <v>32751</v>
      </c>
      <c r="B352" s="15">
        <v>18.66</v>
      </c>
      <c r="C352" s="10">
        <f t="shared" si="105"/>
        <v>0.43098159509202461</v>
      </c>
      <c r="D352" s="11">
        <f t="shared" si="106"/>
        <v>0.35610465116279078</v>
      </c>
      <c r="E352" s="16">
        <v>9.9700000000000006</v>
      </c>
      <c r="F352" s="10">
        <f t="shared" si="120"/>
        <v>0.51060606060606073</v>
      </c>
      <c r="G352" s="11">
        <f t="shared" si="107"/>
        <v>0.40225035161744027</v>
      </c>
      <c r="H352" s="15">
        <v>3.52</v>
      </c>
      <c r="I352" s="10">
        <f t="shared" si="108"/>
        <v>1</v>
      </c>
      <c r="J352" s="11">
        <f t="shared" si="109"/>
        <v>0.46058091286307046</v>
      </c>
      <c r="K352" s="12">
        <f t="shared" si="110"/>
        <v>13.459500000000002</v>
      </c>
      <c r="L352" s="10">
        <f t="shared" si="111"/>
        <v>0.46713538260300891</v>
      </c>
      <c r="M352" s="11">
        <f t="shared" si="112"/>
        <v>0.36957517171203258</v>
      </c>
      <c r="N352" s="15">
        <v>2.52</v>
      </c>
      <c r="O352" s="10">
        <f t="shared" si="121"/>
        <v>0.8</v>
      </c>
      <c r="P352" s="11">
        <f t="shared" si="113"/>
        <v>0.39999999999999991</v>
      </c>
      <c r="Q352" s="16">
        <v>3.6</v>
      </c>
      <c r="R352" s="10">
        <f t="shared" si="122"/>
        <v>0.67441860465116288</v>
      </c>
      <c r="S352" s="11">
        <f t="shared" si="114"/>
        <v>0.25435540069686402</v>
      </c>
      <c r="T352" s="15">
        <v>10.23</v>
      </c>
      <c r="U352" s="10">
        <f t="shared" si="123"/>
        <v>0.52005943536404153</v>
      </c>
      <c r="V352" s="11">
        <f t="shared" si="115"/>
        <v>0.4327731092436975</v>
      </c>
      <c r="W352" s="12">
        <f t="shared" si="116"/>
        <v>10.806000000000001</v>
      </c>
      <c r="X352" s="10">
        <f t="shared" si="124"/>
        <v>0.46621438263229331</v>
      </c>
      <c r="Y352" s="11">
        <f t="shared" si="117"/>
        <v>0.35176382286715047</v>
      </c>
      <c r="Z352" s="12">
        <f t="shared" si="118"/>
        <v>11.032</v>
      </c>
      <c r="AA352" s="10">
        <f t="shared" si="125"/>
        <v>0.48751415781241558</v>
      </c>
      <c r="AB352" s="11">
        <f t="shared" si="119"/>
        <v>0.37333499315324303</v>
      </c>
    </row>
    <row r="353" spans="1:28" x14ac:dyDescent="0.3">
      <c r="A353" s="8">
        <v>32720</v>
      </c>
      <c r="B353" s="15">
        <v>18.37</v>
      </c>
      <c r="C353" s="10">
        <f t="shared" si="105"/>
        <v>0.40874233128834381</v>
      </c>
      <c r="D353" s="11">
        <f t="shared" si="106"/>
        <v>0.28461538461538471</v>
      </c>
      <c r="E353" s="16">
        <v>9.64</v>
      </c>
      <c r="F353" s="10">
        <f t="shared" si="120"/>
        <v>0.46060606060606069</v>
      </c>
      <c r="G353" s="11">
        <f t="shared" si="107"/>
        <v>0.29919137466307277</v>
      </c>
      <c r="H353" s="15">
        <v>3.33</v>
      </c>
      <c r="I353" s="10">
        <f t="shared" si="108"/>
        <v>0.89204545454545459</v>
      </c>
      <c r="J353" s="11">
        <f t="shared" si="109"/>
        <v>0.34817813765182182</v>
      </c>
      <c r="K353" s="12">
        <f t="shared" si="110"/>
        <v>13.179500000000003</v>
      </c>
      <c r="L353" s="10">
        <f t="shared" si="111"/>
        <v>0.43661434488772666</v>
      </c>
      <c r="M353" s="11">
        <f t="shared" si="112"/>
        <v>0.29033679263755641</v>
      </c>
      <c r="N353" s="15">
        <v>2.3199999999999998</v>
      </c>
      <c r="O353" s="10">
        <f t="shared" si="121"/>
        <v>0.65714285714285703</v>
      </c>
      <c r="P353" s="11">
        <f t="shared" si="113"/>
        <v>0.26775956284152991</v>
      </c>
      <c r="Q353" s="16">
        <v>3.37</v>
      </c>
      <c r="R353" s="10">
        <f t="shared" si="122"/>
        <v>0.56744186046511635</v>
      </c>
      <c r="S353" s="11">
        <f t="shared" si="114"/>
        <v>0.15017064846416384</v>
      </c>
      <c r="T353" s="15">
        <v>9.8000000000000007</v>
      </c>
      <c r="U353" s="10">
        <f t="shared" si="123"/>
        <v>0.45616641901931643</v>
      </c>
      <c r="V353" s="11">
        <f t="shared" si="115"/>
        <v>0.34800550206327396</v>
      </c>
      <c r="W353" s="12">
        <f t="shared" si="116"/>
        <v>10.555</v>
      </c>
      <c r="X353" s="10">
        <f t="shared" si="124"/>
        <v>0.43215739484396209</v>
      </c>
      <c r="Y353" s="11">
        <f t="shared" si="117"/>
        <v>0.27398913699456839</v>
      </c>
      <c r="Z353" s="12">
        <f t="shared" si="118"/>
        <v>10.757300000000001</v>
      </c>
      <c r="AA353" s="10">
        <f t="shared" si="125"/>
        <v>0.45047462380669856</v>
      </c>
      <c r="AB353" s="11">
        <f t="shared" si="119"/>
        <v>0.29112906129601379</v>
      </c>
    </row>
    <row r="354" spans="1:28" x14ac:dyDescent="0.3">
      <c r="A354" s="8">
        <v>32689</v>
      </c>
      <c r="B354" s="15">
        <v>16.82</v>
      </c>
      <c r="C354" s="10">
        <f t="shared" si="105"/>
        <v>0.28987730061349715</v>
      </c>
      <c r="D354" s="11">
        <f t="shared" si="106"/>
        <v>0.17049408489909545</v>
      </c>
      <c r="E354" s="16">
        <v>9</v>
      </c>
      <c r="F354" s="10">
        <f t="shared" si="120"/>
        <v>0.36363636363636376</v>
      </c>
      <c r="G354" s="11">
        <f t="shared" si="107"/>
        <v>0.25</v>
      </c>
      <c r="H354" s="15">
        <v>3.27</v>
      </c>
      <c r="I354" s="10">
        <f t="shared" si="108"/>
        <v>0.85795454545454541</v>
      </c>
      <c r="J354" s="11">
        <f t="shared" si="109"/>
        <v>0.32388663967611331</v>
      </c>
      <c r="K354" s="12">
        <f t="shared" si="110"/>
        <v>12.155000000000001</v>
      </c>
      <c r="L354" s="10">
        <f t="shared" si="111"/>
        <v>0.3249400479616309</v>
      </c>
      <c r="M354" s="11">
        <f t="shared" si="112"/>
        <v>0.19195881343466548</v>
      </c>
      <c r="N354" s="15">
        <v>2.2599999999999998</v>
      </c>
      <c r="O354" s="10">
        <f t="shared" si="121"/>
        <v>0.61428571428571432</v>
      </c>
      <c r="P354" s="11">
        <f t="shared" si="113"/>
        <v>0.24175824175824157</v>
      </c>
      <c r="Q354" s="16">
        <v>3.4</v>
      </c>
      <c r="R354" s="10">
        <f t="shared" si="122"/>
        <v>0.58139534883720922</v>
      </c>
      <c r="S354" s="11">
        <f t="shared" si="114"/>
        <v>0.17647058823529393</v>
      </c>
      <c r="T354" s="15">
        <v>9.6</v>
      </c>
      <c r="U354" s="10">
        <f t="shared" si="123"/>
        <v>0.42644873699851393</v>
      </c>
      <c r="V354" s="11">
        <f t="shared" si="115"/>
        <v>0.35593220338983045</v>
      </c>
      <c r="W354" s="12">
        <f t="shared" si="116"/>
        <v>9.7680000000000007</v>
      </c>
      <c r="X354" s="10">
        <f t="shared" si="124"/>
        <v>0.32537313432835835</v>
      </c>
      <c r="Y354" s="11">
        <f t="shared" si="117"/>
        <v>0.17559273077385984</v>
      </c>
      <c r="Z354" s="12">
        <f t="shared" si="118"/>
        <v>9.9972000000000012</v>
      </c>
      <c r="AA354" s="10">
        <f t="shared" si="125"/>
        <v>0.347985545547705</v>
      </c>
      <c r="AB354" s="11">
        <f t="shared" si="119"/>
        <v>0.20443839379299522</v>
      </c>
    </row>
    <row r="355" spans="1:28" x14ac:dyDescent="0.3">
      <c r="A355" s="8">
        <v>32659</v>
      </c>
      <c r="B355" s="15">
        <v>16.920000000000002</v>
      </c>
      <c r="C355" s="10">
        <f t="shared" si="105"/>
        <v>0.29754601226993893</v>
      </c>
      <c r="D355" s="11">
        <f t="shared" si="106"/>
        <v>0.22608695652173916</v>
      </c>
      <c r="E355" s="16">
        <v>8.9</v>
      </c>
      <c r="F355" s="10">
        <f t="shared" si="120"/>
        <v>0.34848484848484862</v>
      </c>
      <c r="G355" s="11">
        <f t="shared" si="107"/>
        <v>0.29548762736535661</v>
      </c>
      <c r="H355" s="15">
        <v>3.74</v>
      </c>
      <c r="I355" s="10">
        <f t="shared" si="108"/>
        <v>1.125</v>
      </c>
      <c r="J355" s="11">
        <f t="shared" si="109"/>
        <v>0.64757709251101336</v>
      </c>
      <c r="K355" s="12">
        <f t="shared" si="110"/>
        <v>12.279</v>
      </c>
      <c r="L355" s="10">
        <f t="shared" si="111"/>
        <v>0.33845650752125578</v>
      </c>
      <c r="M355" s="11">
        <f t="shared" si="112"/>
        <v>0.25790093735593889</v>
      </c>
      <c r="N355" s="15">
        <v>2.31</v>
      </c>
      <c r="O355" s="10">
        <f t="shared" si="121"/>
        <v>0.65000000000000013</v>
      </c>
      <c r="P355" s="11">
        <f t="shared" si="113"/>
        <v>0.43478260869565211</v>
      </c>
      <c r="Q355" s="16">
        <v>3.53</v>
      </c>
      <c r="R355" s="10">
        <f t="shared" si="122"/>
        <v>0.64186046511627914</v>
      </c>
      <c r="S355" s="11">
        <f t="shared" si="114"/>
        <v>0.37890625</v>
      </c>
      <c r="T355" s="15">
        <v>9.4700000000000006</v>
      </c>
      <c r="U355" s="10">
        <f t="shared" si="123"/>
        <v>0.40713224368499268</v>
      </c>
      <c r="V355" s="11">
        <f t="shared" si="115"/>
        <v>0.43267776096822996</v>
      </c>
      <c r="W355" s="12">
        <f t="shared" si="116"/>
        <v>9.859</v>
      </c>
      <c r="X355" s="10">
        <f t="shared" si="124"/>
        <v>0.33772048846675728</v>
      </c>
      <c r="Y355" s="11">
        <f t="shared" si="117"/>
        <v>0.24876504116529463</v>
      </c>
      <c r="Z355" s="12">
        <f t="shared" si="118"/>
        <v>10.114700000000001</v>
      </c>
      <c r="AA355" s="10">
        <f t="shared" si="125"/>
        <v>0.36382881182244753</v>
      </c>
      <c r="AB355" s="11">
        <f t="shared" si="119"/>
        <v>0.27951575565141495</v>
      </c>
    </row>
    <row r="356" spans="1:28" x14ac:dyDescent="0.3">
      <c r="A356" s="8">
        <v>32626</v>
      </c>
      <c r="B356" s="15">
        <v>16.309999999999999</v>
      </c>
      <c r="C356" s="10">
        <f t="shared" si="105"/>
        <v>0.25076687116564411</v>
      </c>
      <c r="D356" s="11">
        <f t="shared" si="106"/>
        <v>0.19574780058651009</v>
      </c>
      <c r="E356" s="16">
        <v>8.8000000000000007</v>
      </c>
      <c r="F356" s="10">
        <f t="shared" si="120"/>
        <v>0.33333333333333348</v>
      </c>
      <c r="G356" s="11">
        <f t="shared" si="107"/>
        <v>0.28654970760233933</v>
      </c>
      <c r="H356" s="15">
        <v>3.53</v>
      </c>
      <c r="I356" s="10">
        <f t="shared" si="108"/>
        <v>1.0056818181818179</v>
      </c>
      <c r="J356" s="11">
        <f t="shared" si="109"/>
        <v>0.63425925925925908</v>
      </c>
      <c r="K356" s="12">
        <f t="shared" si="110"/>
        <v>11.8765</v>
      </c>
      <c r="L356" s="10">
        <f t="shared" si="111"/>
        <v>0.29458251580553751</v>
      </c>
      <c r="M356" s="11">
        <f t="shared" si="112"/>
        <v>0.23149108253836581</v>
      </c>
      <c r="N356" s="15">
        <v>2.09</v>
      </c>
      <c r="O356" s="10">
        <f t="shared" si="121"/>
        <v>0.49285714285714288</v>
      </c>
      <c r="P356" s="11">
        <f t="shared" si="113"/>
        <v>0.33974358974358965</v>
      </c>
      <c r="Q356" s="16">
        <v>3.22</v>
      </c>
      <c r="R356" s="10">
        <f t="shared" si="122"/>
        <v>0.49767441860465134</v>
      </c>
      <c r="S356" s="11">
        <f t="shared" si="114"/>
        <v>0.2529182879377434</v>
      </c>
      <c r="T356" s="15">
        <v>9.31</v>
      </c>
      <c r="U356" s="10">
        <f t="shared" si="123"/>
        <v>0.38335809806835064</v>
      </c>
      <c r="V356" s="11">
        <f t="shared" si="115"/>
        <v>0.42791411042944794</v>
      </c>
      <c r="W356" s="12">
        <f t="shared" si="116"/>
        <v>9.4260000000000002</v>
      </c>
      <c r="X356" s="10">
        <f t="shared" si="124"/>
        <v>0.27896879240162842</v>
      </c>
      <c r="Y356" s="11">
        <f t="shared" si="117"/>
        <v>0.20815175596001012</v>
      </c>
      <c r="Z356" s="12">
        <f t="shared" si="118"/>
        <v>9.7667999999999999</v>
      </c>
      <c r="AA356" s="10">
        <f t="shared" si="125"/>
        <v>0.31691926001833748</v>
      </c>
      <c r="AB356" s="11">
        <f t="shared" si="119"/>
        <v>0.25128757014374647</v>
      </c>
    </row>
    <row r="357" spans="1:28" x14ac:dyDescent="0.3">
      <c r="A357" s="8">
        <v>32598</v>
      </c>
      <c r="B357" s="15">
        <v>15.55</v>
      </c>
      <c r="C357" s="10">
        <f t="shared" si="105"/>
        <v>0.19248466257668717</v>
      </c>
      <c r="D357" s="11">
        <f t="shared" si="106"/>
        <v>0.14929785661492989</v>
      </c>
      <c r="E357" s="16">
        <v>8.52</v>
      </c>
      <c r="F357" s="10">
        <f t="shared" si="120"/>
        <v>0.29090909090909101</v>
      </c>
      <c r="G357" s="11">
        <f t="shared" si="107"/>
        <v>0.2850678733031673</v>
      </c>
      <c r="H357" s="15">
        <v>3.03</v>
      </c>
      <c r="I357" s="10">
        <f t="shared" si="108"/>
        <v>0.72159090909090895</v>
      </c>
      <c r="J357" s="11">
        <f t="shared" si="109"/>
        <v>0.47087378640776678</v>
      </c>
      <c r="K357" s="12">
        <f t="shared" si="110"/>
        <v>11.288500000000001</v>
      </c>
      <c r="L357" s="10">
        <f t="shared" si="111"/>
        <v>0.2304883366034447</v>
      </c>
      <c r="M357" s="11">
        <f t="shared" si="112"/>
        <v>0.18688886552412987</v>
      </c>
      <c r="N357" s="15">
        <v>2.02</v>
      </c>
      <c r="O357" s="10">
        <f t="shared" si="121"/>
        <v>0.44285714285714306</v>
      </c>
      <c r="P357" s="11">
        <f t="shared" si="113"/>
        <v>0.3032258064516129</v>
      </c>
      <c r="Q357" s="16">
        <v>3.12</v>
      </c>
      <c r="R357" s="10">
        <f t="shared" si="122"/>
        <v>0.45116279069767451</v>
      </c>
      <c r="S357" s="11">
        <f t="shared" si="114"/>
        <v>0.25301204819277112</v>
      </c>
      <c r="T357" s="15">
        <v>8.8000000000000007</v>
      </c>
      <c r="U357" s="10">
        <f t="shared" si="123"/>
        <v>0.30757800891530462</v>
      </c>
      <c r="V357" s="11">
        <f t="shared" si="115"/>
        <v>0.39240506329113933</v>
      </c>
      <c r="W357" s="12">
        <f t="shared" si="116"/>
        <v>9.0050000000000008</v>
      </c>
      <c r="X357" s="10">
        <f t="shared" si="124"/>
        <v>0.2218453188602445</v>
      </c>
      <c r="Y357" s="11">
        <f t="shared" si="117"/>
        <v>0.16524327122153215</v>
      </c>
      <c r="Z357" s="12">
        <f t="shared" si="118"/>
        <v>9.2715000000000014</v>
      </c>
      <c r="AA357" s="10">
        <f t="shared" si="125"/>
        <v>0.25013483630872124</v>
      </c>
      <c r="AB357" s="11">
        <f t="shared" si="119"/>
        <v>0.20678658822304374</v>
      </c>
    </row>
    <row r="358" spans="1:28" x14ac:dyDescent="0.3">
      <c r="A358" s="8">
        <v>32567</v>
      </c>
      <c r="B358" s="15">
        <v>15.12</v>
      </c>
      <c r="C358" s="10">
        <f t="shared" si="105"/>
        <v>0.1595092024539877</v>
      </c>
      <c r="D358" s="11">
        <f t="shared" si="106"/>
        <v>8.3094555873925335E-2</v>
      </c>
      <c r="E358" s="16">
        <v>8.14</v>
      </c>
      <c r="F358" s="10">
        <f t="shared" si="120"/>
        <v>0.23333333333333339</v>
      </c>
      <c r="G358" s="11">
        <f t="shared" si="107"/>
        <v>0.24464831804281362</v>
      </c>
      <c r="H358" s="15">
        <v>2.68</v>
      </c>
      <c r="I358" s="10">
        <f t="shared" si="108"/>
        <v>0.52272727272727271</v>
      </c>
      <c r="J358" s="11">
        <f t="shared" si="109"/>
        <v>0.40314136125654465</v>
      </c>
      <c r="K358" s="12">
        <f t="shared" si="110"/>
        <v>10.887</v>
      </c>
      <c r="L358" s="10">
        <f t="shared" si="111"/>
        <v>0.1867233485938522</v>
      </c>
      <c r="M358" s="11">
        <f t="shared" si="112"/>
        <v>0.12294997421351206</v>
      </c>
      <c r="N358" s="15">
        <v>1.91</v>
      </c>
      <c r="O358" s="10">
        <f t="shared" si="121"/>
        <v>0.36428571428571432</v>
      </c>
      <c r="P358" s="11">
        <f t="shared" si="113"/>
        <v>0.20886075949367089</v>
      </c>
      <c r="Q358" s="16">
        <v>2.94</v>
      </c>
      <c r="R358" s="10">
        <f t="shared" si="122"/>
        <v>0.3674418604651164</v>
      </c>
      <c r="S358" s="11">
        <f t="shared" si="114"/>
        <v>0.20987654320987637</v>
      </c>
      <c r="T358" s="15">
        <v>8.4600000000000009</v>
      </c>
      <c r="U358" s="10">
        <f t="shared" si="123"/>
        <v>0.25705794947994054</v>
      </c>
      <c r="V358" s="11">
        <f t="shared" si="115"/>
        <v>0.30354391371340528</v>
      </c>
      <c r="W358" s="12">
        <f t="shared" si="116"/>
        <v>8.7209999999999983</v>
      </c>
      <c r="X358" s="10">
        <f t="shared" si="124"/>
        <v>0.18331071913161456</v>
      </c>
      <c r="Y358" s="11">
        <f t="shared" si="117"/>
        <v>9.8362720403022408E-2</v>
      </c>
      <c r="Z358" s="12">
        <f t="shared" si="118"/>
        <v>8.9167000000000005</v>
      </c>
      <c r="AA358" s="10">
        <f t="shared" si="125"/>
        <v>0.202294913974435</v>
      </c>
      <c r="AB358" s="11">
        <f t="shared" si="119"/>
        <v>0.14143987301262184</v>
      </c>
    </row>
    <row r="359" spans="1:28" x14ac:dyDescent="0.3">
      <c r="A359" s="8">
        <v>32539</v>
      </c>
      <c r="B359" s="15">
        <v>15.74</v>
      </c>
      <c r="C359" s="10">
        <f t="shared" si="105"/>
        <v>0.20705521472392641</v>
      </c>
      <c r="D359" s="11">
        <f t="shared" si="106"/>
        <v>0.17462686567164187</v>
      </c>
      <c r="E359" s="16">
        <v>8.4499999999999993</v>
      </c>
      <c r="F359" s="10">
        <f t="shared" si="120"/>
        <v>0.28030303030303028</v>
      </c>
      <c r="G359" s="11">
        <f t="shared" si="107"/>
        <v>0.34768740031897916</v>
      </c>
      <c r="H359" s="15">
        <v>2.5499999999999998</v>
      </c>
      <c r="I359" s="10">
        <f t="shared" si="108"/>
        <v>0.44886363636363624</v>
      </c>
      <c r="J359" s="11">
        <f t="shared" si="109"/>
        <v>0.36363636363636354</v>
      </c>
      <c r="K359" s="12">
        <f t="shared" si="110"/>
        <v>11.279500000000001</v>
      </c>
      <c r="L359" s="10">
        <f t="shared" si="111"/>
        <v>0.22950730324831059</v>
      </c>
      <c r="M359" s="11">
        <f t="shared" si="112"/>
        <v>0.2113515545293454</v>
      </c>
      <c r="N359" s="15">
        <v>1.97</v>
      </c>
      <c r="O359" s="10">
        <f t="shared" si="121"/>
        <v>0.40714285714285725</v>
      </c>
      <c r="P359" s="11">
        <f t="shared" si="113"/>
        <v>0.34013605442176864</v>
      </c>
      <c r="Q359" s="16">
        <v>2.99</v>
      </c>
      <c r="R359" s="10">
        <f t="shared" si="122"/>
        <v>0.39069767441860481</v>
      </c>
      <c r="S359" s="11">
        <f t="shared" si="114"/>
        <v>0.34684684684684686</v>
      </c>
      <c r="T359" s="15">
        <v>8.6300000000000008</v>
      </c>
      <c r="U359" s="10">
        <f t="shared" si="123"/>
        <v>0.28231797919762269</v>
      </c>
      <c r="V359" s="11">
        <f t="shared" si="115"/>
        <v>0.46768707482993221</v>
      </c>
      <c r="W359" s="12">
        <f t="shared" si="116"/>
        <v>9.0590000000000011</v>
      </c>
      <c r="X359" s="10">
        <f t="shared" si="124"/>
        <v>0.22917232021709655</v>
      </c>
      <c r="Y359" s="11">
        <f t="shared" si="117"/>
        <v>0.19433091628213583</v>
      </c>
      <c r="Z359" s="12">
        <f t="shared" si="118"/>
        <v>9.213099999999999</v>
      </c>
      <c r="AA359" s="10">
        <f t="shared" si="125"/>
        <v>0.24226039587940207</v>
      </c>
      <c r="AB359" s="11">
        <f t="shared" si="119"/>
        <v>0.23296709179235298</v>
      </c>
    </row>
    <row r="360" spans="1:28" x14ac:dyDescent="0.3">
      <c r="A360" s="8">
        <v>32507</v>
      </c>
      <c r="B360" s="15">
        <v>14.64</v>
      </c>
      <c r="C360" s="10">
        <f t="shared" si="105"/>
        <v>0.12269938650306766</v>
      </c>
      <c r="D360" s="11">
        <f t="shared" si="106"/>
        <v>0.15275590551181106</v>
      </c>
      <c r="E360" s="16">
        <v>7.72</v>
      </c>
      <c r="F360" s="10">
        <f t="shared" si="120"/>
        <v>0.16969696969696968</v>
      </c>
      <c r="G360" s="11">
        <f t="shared" si="107"/>
        <v>0.25121555915721228</v>
      </c>
      <c r="H360" s="15">
        <v>2.4300000000000002</v>
      </c>
      <c r="I360" s="10">
        <f t="shared" si="108"/>
        <v>0.38068181818181834</v>
      </c>
      <c r="J360" s="11">
        <f t="shared" si="109"/>
        <v>0.50931677018633548</v>
      </c>
      <c r="K360" s="12">
        <f t="shared" si="110"/>
        <v>10.468000000000002</v>
      </c>
      <c r="L360" s="10">
        <f t="shared" si="111"/>
        <v>0.14105079572705503</v>
      </c>
      <c r="M360" s="11">
        <f t="shared" si="112"/>
        <v>0.1828916887959775</v>
      </c>
      <c r="N360" s="15">
        <v>1.77</v>
      </c>
      <c r="O360" s="10">
        <f t="shared" si="121"/>
        <v>0.26428571428571446</v>
      </c>
      <c r="P360" s="11">
        <f t="shared" si="113"/>
        <v>0.36153846153846159</v>
      </c>
      <c r="Q360" s="16">
        <v>2.73</v>
      </c>
      <c r="R360" s="10">
        <f t="shared" si="122"/>
        <v>0.2697674418604652</v>
      </c>
      <c r="S360" s="11">
        <f t="shared" si="114"/>
        <v>0.36499999999999999</v>
      </c>
      <c r="T360" s="15">
        <v>8.0299999999999994</v>
      </c>
      <c r="U360" s="10">
        <f t="shared" si="123"/>
        <v>0.19316493313521521</v>
      </c>
      <c r="V360" s="11">
        <f t="shared" si="115"/>
        <v>0.32947019867549665</v>
      </c>
      <c r="W360" s="12">
        <f t="shared" si="116"/>
        <v>8.3970000000000002</v>
      </c>
      <c r="X360" s="10">
        <f t="shared" si="124"/>
        <v>0.13934871099050228</v>
      </c>
      <c r="Y360" s="11">
        <f t="shared" si="117"/>
        <v>0.17605042016806727</v>
      </c>
      <c r="Z360" s="12">
        <f t="shared" si="118"/>
        <v>8.5445000000000011</v>
      </c>
      <c r="AA360" s="10">
        <f t="shared" si="125"/>
        <v>0.15210883986839963</v>
      </c>
      <c r="AB360" s="11">
        <f t="shared" si="119"/>
        <v>0.20202858589837391</v>
      </c>
    </row>
    <row r="361" spans="1:28" x14ac:dyDescent="0.3">
      <c r="A361" s="8">
        <v>32477</v>
      </c>
      <c r="B361" s="15">
        <v>14.42</v>
      </c>
      <c r="C361" s="10">
        <f t="shared" si="105"/>
        <v>0.10582822085889587</v>
      </c>
      <c r="D361" s="11">
        <f t="shared" si="106"/>
        <v>0.20669456066945613</v>
      </c>
      <c r="E361" s="16">
        <v>7.58</v>
      </c>
      <c r="F361" s="10">
        <f t="shared" si="120"/>
        <v>0.14848484848484866</v>
      </c>
      <c r="G361" s="11">
        <f t="shared" si="107"/>
        <v>0.25913621262458486</v>
      </c>
      <c r="H361" s="15">
        <v>2.35</v>
      </c>
      <c r="I361" s="10">
        <f t="shared" si="108"/>
        <v>0.33522727272727271</v>
      </c>
      <c r="J361" s="11">
        <f t="shared" si="109"/>
        <v>0.40718562874251507</v>
      </c>
      <c r="K361" s="12">
        <f t="shared" si="110"/>
        <v>10.296000000000001</v>
      </c>
      <c r="L361" s="10">
        <f t="shared" si="111"/>
        <v>0.12230215827338142</v>
      </c>
      <c r="M361" s="11">
        <f t="shared" si="112"/>
        <v>0.22403851869464431</v>
      </c>
      <c r="N361" s="15">
        <v>1.7</v>
      </c>
      <c r="O361" s="10">
        <f t="shared" si="121"/>
        <v>0.21428571428571441</v>
      </c>
      <c r="P361" s="11">
        <f t="shared" si="113"/>
        <v>0.34920634920634908</v>
      </c>
      <c r="Q361" s="16">
        <v>2.59</v>
      </c>
      <c r="R361" s="10">
        <f t="shared" si="122"/>
        <v>0.20465116279069773</v>
      </c>
      <c r="S361" s="11">
        <f t="shared" si="114"/>
        <v>0.34196891191709833</v>
      </c>
      <c r="T361" s="15">
        <v>7.94</v>
      </c>
      <c r="U361" s="10">
        <f t="shared" si="123"/>
        <v>0.17979197622585441</v>
      </c>
      <c r="V361" s="11">
        <f t="shared" si="115"/>
        <v>0.28064516129032269</v>
      </c>
      <c r="W361" s="12">
        <f t="shared" si="116"/>
        <v>8.2379999999999995</v>
      </c>
      <c r="X361" s="10">
        <f t="shared" si="124"/>
        <v>0.11777476255088204</v>
      </c>
      <c r="Y361" s="11">
        <f t="shared" si="117"/>
        <v>0.22243656328832162</v>
      </c>
      <c r="Z361" s="12">
        <f t="shared" si="118"/>
        <v>8.3946000000000005</v>
      </c>
      <c r="AA361" s="10">
        <f t="shared" si="125"/>
        <v>0.13189687719109</v>
      </c>
      <c r="AB361" s="11">
        <f t="shared" si="119"/>
        <v>0.23455446563819016</v>
      </c>
    </row>
    <row r="362" spans="1:28" x14ac:dyDescent="0.3">
      <c r="A362" s="8">
        <v>32447</v>
      </c>
      <c r="B362" s="15">
        <v>14.75</v>
      </c>
      <c r="C362" s="10">
        <f t="shared" si="105"/>
        <v>0.13113496932515334</v>
      </c>
      <c r="D362" s="11">
        <f t="shared" si="106"/>
        <v>0.13113496932515334</v>
      </c>
      <c r="E362" s="16">
        <v>7.73</v>
      </c>
      <c r="F362" s="10">
        <f t="shared" si="120"/>
        <v>0.17121212121212137</v>
      </c>
      <c r="G362" s="11">
        <f t="shared" si="107"/>
        <v>0.17121212121212137</v>
      </c>
      <c r="H362" s="15">
        <v>2.4</v>
      </c>
      <c r="I362" s="10">
        <f t="shared" si="108"/>
        <v>0.36363636363636354</v>
      </c>
      <c r="J362" s="11">
        <f t="shared" si="109"/>
        <v>0.36363636363636354</v>
      </c>
      <c r="K362" s="12">
        <f t="shared" si="110"/>
        <v>10.525000000000002</v>
      </c>
      <c r="L362" s="10">
        <f t="shared" si="111"/>
        <v>0.14726400697623743</v>
      </c>
      <c r="M362" s="11">
        <f t="shared" si="112"/>
        <v>0.14726400697623743</v>
      </c>
      <c r="N362" s="15">
        <v>1.78</v>
      </c>
      <c r="O362" s="10">
        <f t="shared" si="121"/>
        <v>0.27142857142857157</v>
      </c>
      <c r="P362" s="11">
        <f t="shared" si="113"/>
        <v>0.27142857142857157</v>
      </c>
      <c r="Q362" s="16">
        <v>2.75</v>
      </c>
      <c r="R362" s="10">
        <f t="shared" si="122"/>
        <v>0.27906976744186052</v>
      </c>
      <c r="S362" s="11">
        <f t="shared" si="114"/>
        <v>0.27906976744186052</v>
      </c>
      <c r="T362" s="15">
        <v>7.87</v>
      </c>
      <c r="U362" s="10">
        <f t="shared" si="123"/>
        <v>0.16939078751857339</v>
      </c>
      <c r="V362" s="11">
        <f t="shared" si="115"/>
        <v>0.16939078751857339</v>
      </c>
      <c r="W362" s="12">
        <f t="shared" si="116"/>
        <v>8.4589999999999996</v>
      </c>
      <c r="X362" s="10">
        <f t="shared" si="124"/>
        <v>0.14776119402985088</v>
      </c>
      <c r="Y362" s="11">
        <f t="shared" si="117"/>
        <v>0.14776119402985088</v>
      </c>
      <c r="Z362" s="12">
        <f t="shared" si="118"/>
        <v>8.5759000000000007</v>
      </c>
      <c r="AA362" s="10">
        <f t="shared" si="125"/>
        <v>0.1563426999622457</v>
      </c>
      <c r="AB362" s="11">
        <f t="shared" si="119"/>
        <v>0.1563426999622457</v>
      </c>
    </row>
    <row r="363" spans="1:28" x14ac:dyDescent="0.3">
      <c r="A363" s="8">
        <v>32416</v>
      </c>
      <c r="B363" s="15">
        <v>14.37</v>
      </c>
      <c r="C363" s="10">
        <f t="shared" si="105"/>
        <v>0.10199386503067487</v>
      </c>
      <c r="D363" s="11"/>
      <c r="E363" s="16">
        <v>7.5</v>
      </c>
      <c r="F363" s="10">
        <f t="shared" si="120"/>
        <v>0.13636363636363646</v>
      </c>
      <c r="G363" s="11"/>
      <c r="H363" s="15">
        <v>2.58</v>
      </c>
      <c r="I363" s="10">
        <f t="shared" si="108"/>
        <v>0.46590909090909105</v>
      </c>
      <c r="J363" s="11"/>
      <c r="K363" s="12">
        <f t="shared" si="110"/>
        <v>10.294500000000001</v>
      </c>
      <c r="L363" s="10">
        <f t="shared" si="111"/>
        <v>0.12213865271419255</v>
      </c>
      <c r="M363" s="11"/>
      <c r="N363" s="15">
        <v>1.87</v>
      </c>
      <c r="O363" s="10">
        <f t="shared" si="121"/>
        <v>0.33571428571428585</v>
      </c>
      <c r="P363" s="11"/>
      <c r="Q363" s="16">
        <v>2.94</v>
      </c>
      <c r="R363" s="10">
        <f t="shared" si="122"/>
        <v>0.3674418604651164</v>
      </c>
      <c r="S363" s="11"/>
      <c r="T363" s="15">
        <v>7.47</v>
      </c>
      <c r="U363" s="10">
        <f t="shared" si="123"/>
        <v>0.10995542347696863</v>
      </c>
      <c r="V363" s="11"/>
      <c r="W363" s="12">
        <f t="shared" si="116"/>
        <v>8.3339999999999996</v>
      </c>
      <c r="X363" s="10">
        <f t="shared" si="124"/>
        <v>0.13080054274084141</v>
      </c>
      <c r="Y363" s="11"/>
      <c r="Z363" s="12">
        <f t="shared" si="118"/>
        <v>8.4131999999999998</v>
      </c>
      <c r="AA363" s="10">
        <f t="shared" si="125"/>
        <v>0.13440483253330426</v>
      </c>
      <c r="AB363" s="11"/>
    </row>
    <row r="364" spans="1:28" x14ac:dyDescent="0.3">
      <c r="A364" s="8">
        <v>32386</v>
      </c>
      <c r="B364" s="15">
        <v>13.76</v>
      </c>
      <c r="C364" s="10">
        <f t="shared" si="105"/>
        <v>5.5214723926380493E-2</v>
      </c>
      <c r="D364" s="11"/>
      <c r="E364" s="16">
        <v>7.11</v>
      </c>
      <c r="F364" s="10">
        <f t="shared" si="120"/>
        <v>7.7272727272727382E-2</v>
      </c>
      <c r="G364" s="11"/>
      <c r="H364" s="15">
        <v>2.41</v>
      </c>
      <c r="I364" s="10">
        <f t="shared" si="108"/>
        <v>0.36931818181818188</v>
      </c>
      <c r="J364" s="11"/>
      <c r="K364" s="12">
        <f t="shared" si="110"/>
        <v>9.8275000000000006</v>
      </c>
      <c r="L364" s="10">
        <f t="shared" si="111"/>
        <v>7.1233921953346435E-2</v>
      </c>
      <c r="M364" s="11"/>
      <c r="N364" s="15">
        <v>1.8</v>
      </c>
      <c r="O364" s="10">
        <f t="shared" si="121"/>
        <v>0.28571428571428581</v>
      </c>
      <c r="P364" s="11"/>
      <c r="Q364" s="16">
        <v>2.87</v>
      </c>
      <c r="R364" s="10">
        <f t="shared" si="122"/>
        <v>0.33488372093023266</v>
      </c>
      <c r="S364" s="11"/>
      <c r="T364" s="15">
        <v>7.14</v>
      </c>
      <c r="U364" s="10">
        <f t="shared" si="123"/>
        <v>6.0921248142644657E-2</v>
      </c>
      <c r="V364" s="11"/>
      <c r="W364" s="12">
        <f t="shared" si="116"/>
        <v>7.9939999999999998</v>
      </c>
      <c r="X364" s="10">
        <f t="shared" si="124"/>
        <v>8.4667571234735561E-2</v>
      </c>
      <c r="Y364" s="11"/>
      <c r="Z364" s="12">
        <f t="shared" si="118"/>
        <v>8.0329999999999995</v>
      </c>
      <c r="AA364" s="10">
        <f t="shared" si="125"/>
        <v>8.3140067957499397E-2</v>
      </c>
      <c r="AB364" s="11"/>
    </row>
    <row r="365" spans="1:28" x14ac:dyDescent="0.3">
      <c r="A365" s="8">
        <v>32353</v>
      </c>
      <c r="B365" s="15">
        <v>14.3</v>
      </c>
      <c r="C365" s="10">
        <f t="shared" si="105"/>
        <v>9.6625766871165863E-2</v>
      </c>
      <c r="D365" s="11"/>
      <c r="E365" s="16">
        <v>7.42</v>
      </c>
      <c r="F365" s="10">
        <f t="shared" si="120"/>
        <v>0.12424242424242427</v>
      </c>
      <c r="G365" s="11"/>
      <c r="H365" s="15">
        <v>2.4700000000000002</v>
      </c>
      <c r="I365" s="10">
        <f t="shared" si="108"/>
        <v>0.40340909090909105</v>
      </c>
      <c r="J365" s="11"/>
      <c r="K365" s="12">
        <f t="shared" si="110"/>
        <v>10.214</v>
      </c>
      <c r="L365" s="10">
        <f t="shared" si="111"/>
        <v>0.11336385437104868</v>
      </c>
      <c r="M365" s="11"/>
      <c r="N365" s="15">
        <v>1.83</v>
      </c>
      <c r="O365" s="10">
        <f t="shared" si="121"/>
        <v>0.30714285714285738</v>
      </c>
      <c r="P365" s="11"/>
      <c r="Q365" s="16">
        <v>2.93</v>
      </c>
      <c r="R365" s="10">
        <f t="shared" si="122"/>
        <v>0.36279069767441863</v>
      </c>
      <c r="S365" s="11"/>
      <c r="T365" s="15">
        <v>7.27</v>
      </c>
      <c r="U365" s="10">
        <f t="shared" si="123"/>
        <v>8.0237741456166356E-2</v>
      </c>
      <c r="V365" s="11"/>
      <c r="W365" s="12">
        <f t="shared" si="116"/>
        <v>8.2850000000000001</v>
      </c>
      <c r="X365" s="10">
        <f t="shared" si="124"/>
        <v>0.12415196743554957</v>
      </c>
      <c r="Y365" s="11"/>
      <c r="Z365" s="12">
        <f t="shared" si="118"/>
        <v>8.3317000000000014</v>
      </c>
      <c r="AA365" s="10">
        <f t="shared" si="125"/>
        <v>0.12341567337252579</v>
      </c>
      <c r="AB365" s="11"/>
    </row>
    <row r="366" spans="1:28" x14ac:dyDescent="0.3">
      <c r="A366" s="8">
        <v>32324</v>
      </c>
      <c r="B366" s="15">
        <v>14.37</v>
      </c>
      <c r="C366" s="10">
        <f t="shared" si="105"/>
        <v>0.10199386503067487</v>
      </c>
      <c r="D366" s="11"/>
      <c r="E366" s="16">
        <v>7.2</v>
      </c>
      <c r="F366" s="10">
        <f t="shared" si="120"/>
        <v>9.090909090909105E-2</v>
      </c>
      <c r="G366" s="11"/>
      <c r="H366" s="15">
        <v>2.4700000000000002</v>
      </c>
      <c r="I366" s="10">
        <f t="shared" si="108"/>
        <v>0.40340909090909105</v>
      </c>
      <c r="J366" s="11"/>
      <c r="K366" s="12">
        <f t="shared" si="110"/>
        <v>10.1975</v>
      </c>
      <c r="L366" s="10">
        <f t="shared" si="111"/>
        <v>0.11156529321996955</v>
      </c>
      <c r="M366" s="11"/>
      <c r="N366" s="15">
        <v>1.82</v>
      </c>
      <c r="O366" s="10">
        <f t="shared" si="121"/>
        <v>0.30000000000000004</v>
      </c>
      <c r="P366" s="11"/>
      <c r="Q366" s="16">
        <v>2.89</v>
      </c>
      <c r="R366" s="10">
        <f t="shared" si="122"/>
        <v>0.34418604651162799</v>
      </c>
      <c r="S366" s="11"/>
      <c r="T366" s="15">
        <v>7.08</v>
      </c>
      <c r="U366" s="10">
        <f t="shared" si="123"/>
        <v>5.2005943536404198E-2</v>
      </c>
      <c r="V366" s="11"/>
      <c r="W366" s="12">
        <f t="shared" si="116"/>
        <v>8.3089999999999993</v>
      </c>
      <c r="X366" s="10">
        <f t="shared" si="124"/>
        <v>0.12740841248303947</v>
      </c>
      <c r="Y366" s="11"/>
      <c r="Z366" s="12">
        <f t="shared" si="118"/>
        <v>8.3003000000000018</v>
      </c>
      <c r="AA366" s="10">
        <f t="shared" si="125"/>
        <v>0.11918181327867972</v>
      </c>
      <c r="AB366" s="11"/>
    </row>
    <row r="367" spans="1:28" x14ac:dyDescent="0.3">
      <c r="A367" s="8">
        <v>32294</v>
      </c>
      <c r="B367" s="15">
        <v>13.8</v>
      </c>
      <c r="C367" s="10">
        <f t="shared" si="105"/>
        <v>5.8282208588957163E-2</v>
      </c>
      <c r="D367" s="11"/>
      <c r="E367" s="16">
        <v>6.87</v>
      </c>
      <c r="F367" s="10">
        <f t="shared" si="120"/>
        <v>4.0909090909091006E-2</v>
      </c>
      <c r="G367" s="11"/>
      <c r="H367" s="15">
        <v>2.27</v>
      </c>
      <c r="I367" s="10">
        <f t="shared" si="108"/>
        <v>0.28977272727272729</v>
      </c>
      <c r="J367" s="11"/>
      <c r="K367" s="12">
        <f t="shared" si="110"/>
        <v>9.7615000000000016</v>
      </c>
      <c r="L367" s="10">
        <f t="shared" si="111"/>
        <v>6.4039677349030155E-2</v>
      </c>
      <c r="M367" s="11"/>
      <c r="N367" s="15">
        <v>1.61</v>
      </c>
      <c r="O367" s="10">
        <f t="shared" si="121"/>
        <v>0.15000000000000013</v>
      </c>
      <c r="P367" s="11"/>
      <c r="Q367" s="16">
        <v>2.56</v>
      </c>
      <c r="R367" s="10">
        <f t="shared" si="122"/>
        <v>0.19069767441860463</v>
      </c>
      <c r="S367" s="11"/>
      <c r="T367" s="15">
        <v>6.61</v>
      </c>
      <c r="U367" s="10">
        <f t="shared" si="123"/>
        <v>-1.7830609212481474E-2</v>
      </c>
      <c r="V367" s="11"/>
      <c r="W367" s="12">
        <f t="shared" si="116"/>
        <v>7.8949999999999996</v>
      </c>
      <c r="X367" s="10">
        <f t="shared" si="124"/>
        <v>7.1234735413839845E-2</v>
      </c>
      <c r="Y367" s="11"/>
      <c r="Z367" s="12">
        <f t="shared" si="118"/>
        <v>7.9051000000000009</v>
      </c>
      <c r="AA367" s="10">
        <f t="shared" si="125"/>
        <v>6.5894504072056437E-2</v>
      </c>
      <c r="AB367" s="11"/>
    </row>
    <row r="368" spans="1:28" x14ac:dyDescent="0.3">
      <c r="A368" s="8">
        <v>32262</v>
      </c>
      <c r="B368" s="15">
        <v>13.64</v>
      </c>
      <c r="C368" s="10">
        <f t="shared" si="105"/>
        <v>4.6012269938650485E-2</v>
      </c>
      <c r="D368" s="11"/>
      <c r="E368" s="16">
        <v>6.84</v>
      </c>
      <c r="F368" s="10">
        <f t="shared" si="120"/>
        <v>3.6363636363636376E-2</v>
      </c>
      <c r="G368" s="11"/>
      <c r="H368" s="15">
        <v>2.16</v>
      </c>
      <c r="I368" s="10">
        <f t="shared" si="108"/>
        <v>0.22727272727272729</v>
      </c>
      <c r="J368" s="11"/>
      <c r="K368" s="12">
        <f t="shared" si="110"/>
        <v>9.6440000000000001</v>
      </c>
      <c r="L368" s="10">
        <f t="shared" si="111"/>
        <v>5.1231741879223858E-2</v>
      </c>
      <c r="M368" s="11"/>
      <c r="N368" s="15">
        <v>1.56</v>
      </c>
      <c r="O368" s="10">
        <f t="shared" si="121"/>
        <v>0.11428571428571432</v>
      </c>
      <c r="P368" s="11"/>
      <c r="Q368" s="16">
        <v>2.57</v>
      </c>
      <c r="R368" s="10">
        <f t="shared" si="122"/>
        <v>0.19534883720930241</v>
      </c>
      <c r="S368" s="11"/>
      <c r="T368" s="15">
        <v>6.52</v>
      </c>
      <c r="U368" s="10">
        <f t="shared" si="123"/>
        <v>-3.1203566121842607E-2</v>
      </c>
      <c r="V368" s="11"/>
      <c r="W368" s="12">
        <f t="shared" si="116"/>
        <v>7.8020000000000005</v>
      </c>
      <c r="X368" s="10">
        <f t="shared" si="124"/>
        <v>5.8616010854817047E-2</v>
      </c>
      <c r="Y368" s="11"/>
      <c r="Z368" s="12">
        <f t="shared" si="118"/>
        <v>7.8054000000000006</v>
      </c>
      <c r="AA368" s="10">
        <f t="shared" si="125"/>
        <v>5.2451324092551488E-2</v>
      </c>
      <c r="AB368" s="11"/>
    </row>
    <row r="369" spans="1:28" x14ac:dyDescent="0.3">
      <c r="A369" s="8">
        <v>32233</v>
      </c>
      <c r="B369" s="15">
        <v>13.53</v>
      </c>
      <c r="C369" s="10">
        <f t="shared" si="105"/>
        <v>3.7576687116564367E-2</v>
      </c>
      <c r="D369" s="11"/>
      <c r="E369" s="16">
        <v>6.63</v>
      </c>
      <c r="F369" s="10">
        <f t="shared" si="120"/>
        <v>4.5454545454546302E-3</v>
      </c>
      <c r="G369" s="11"/>
      <c r="H369" s="15">
        <v>2.06</v>
      </c>
      <c r="I369" s="10">
        <f t="shared" si="108"/>
        <v>0.17045454545454541</v>
      </c>
      <c r="J369" s="11"/>
      <c r="K369" s="12">
        <f t="shared" si="110"/>
        <v>9.511000000000001</v>
      </c>
      <c r="L369" s="10">
        <f t="shared" si="111"/>
        <v>3.6734248964464866E-2</v>
      </c>
      <c r="M369" s="11"/>
      <c r="N369" s="15">
        <v>1.55</v>
      </c>
      <c r="O369" s="10">
        <f t="shared" si="121"/>
        <v>0.10714285714285721</v>
      </c>
      <c r="P369" s="11"/>
      <c r="Q369" s="16">
        <v>2.4900000000000002</v>
      </c>
      <c r="R369" s="10">
        <f t="shared" si="122"/>
        <v>0.15813953488372112</v>
      </c>
      <c r="S369" s="11"/>
      <c r="T369" s="15">
        <v>6.32</v>
      </c>
      <c r="U369" s="10">
        <f t="shared" si="123"/>
        <v>-6.0921248142644879E-2</v>
      </c>
      <c r="V369" s="11"/>
      <c r="W369" s="12">
        <f t="shared" si="116"/>
        <v>7.7279999999999998</v>
      </c>
      <c r="X369" s="10">
        <f t="shared" si="124"/>
        <v>4.857530529172327E-2</v>
      </c>
      <c r="Y369" s="11"/>
      <c r="Z369" s="12">
        <f t="shared" si="118"/>
        <v>7.6828000000000003</v>
      </c>
      <c r="AA369" s="10">
        <f t="shared" si="125"/>
        <v>3.5920392643330912E-2</v>
      </c>
      <c r="AB369" s="11"/>
    </row>
    <row r="370" spans="1:28" x14ac:dyDescent="0.3">
      <c r="A370" s="8">
        <v>32202</v>
      </c>
      <c r="B370" s="15">
        <v>13.96</v>
      </c>
      <c r="C370" s="10">
        <f t="shared" si="105"/>
        <v>7.055214723926384E-2</v>
      </c>
      <c r="D370" s="11"/>
      <c r="E370" s="16">
        <v>6.54</v>
      </c>
      <c r="F370" s="10">
        <f t="shared" si="120"/>
        <v>-9.0909090909090384E-3</v>
      </c>
      <c r="G370" s="11"/>
      <c r="H370" s="15">
        <v>1.91</v>
      </c>
      <c r="I370" s="10">
        <f t="shared" si="108"/>
        <v>8.5227272727272707E-2</v>
      </c>
      <c r="J370" s="11"/>
      <c r="K370" s="12">
        <f t="shared" si="110"/>
        <v>9.6950000000000003</v>
      </c>
      <c r="L370" s="10">
        <f t="shared" si="111"/>
        <v>5.6790930891650326E-2</v>
      </c>
      <c r="M370" s="11"/>
      <c r="N370" s="15">
        <v>1.58</v>
      </c>
      <c r="O370" s="10">
        <f t="shared" si="121"/>
        <v>0.12857142857142878</v>
      </c>
      <c r="P370" s="11"/>
      <c r="Q370" s="16">
        <v>2.4300000000000002</v>
      </c>
      <c r="R370" s="10">
        <f t="shared" si="122"/>
        <v>0.13023255813953494</v>
      </c>
      <c r="S370" s="11"/>
      <c r="T370" s="15">
        <v>6.49</v>
      </c>
      <c r="U370" s="10">
        <f t="shared" si="123"/>
        <v>-3.5661218424962837E-2</v>
      </c>
      <c r="V370" s="11"/>
      <c r="W370" s="12">
        <f t="shared" si="116"/>
        <v>7.94</v>
      </c>
      <c r="X370" s="10">
        <f t="shared" si="124"/>
        <v>7.7340569877883514E-2</v>
      </c>
      <c r="Y370" s="11"/>
      <c r="Z370" s="12">
        <f t="shared" si="118"/>
        <v>7.8118000000000007</v>
      </c>
      <c r="AA370" s="10">
        <f t="shared" si="125"/>
        <v>5.3314276468367394E-2</v>
      </c>
      <c r="AB370" s="11"/>
    </row>
    <row r="371" spans="1:28" x14ac:dyDescent="0.3">
      <c r="A371" s="8">
        <v>32171</v>
      </c>
      <c r="B371" s="15">
        <v>13.4</v>
      </c>
      <c r="C371" s="10">
        <f t="shared" si="105"/>
        <v>2.7607361963190247E-2</v>
      </c>
      <c r="D371" s="11"/>
      <c r="E371" s="16">
        <v>6.27</v>
      </c>
      <c r="F371" s="10">
        <f t="shared" si="120"/>
        <v>-5.0000000000000044E-2</v>
      </c>
      <c r="G371" s="11"/>
      <c r="H371" s="15">
        <v>1.87</v>
      </c>
      <c r="I371" s="10">
        <f t="shared" si="108"/>
        <v>6.25E-2</v>
      </c>
      <c r="J371" s="11"/>
      <c r="K371" s="12">
        <f t="shared" si="110"/>
        <v>9.3115000000000006</v>
      </c>
      <c r="L371" s="10">
        <f t="shared" si="111"/>
        <v>1.4988009592326268E-2</v>
      </c>
      <c r="M371" s="11"/>
      <c r="N371" s="15">
        <v>1.47</v>
      </c>
      <c r="O371" s="10">
        <f t="shared" si="121"/>
        <v>5.0000000000000044E-2</v>
      </c>
      <c r="P371" s="11"/>
      <c r="Q371" s="16">
        <v>2.2200000000000002</v>
      </c>
      <c r="R371" s="10">
        <f t="shared" si="122"/>
        <v>3.2558139534883956E-2</v>
      </c>
      <c r="S371" s="11"/>
      <c r="T371" s="15">
        <v>5.88</v>
      </c>
      <c r="U371" s="10">
        <f t="shared" si="123"/>
        <v>-0.12630014858841021</v>
      </c>
      <c r="V371" s="11"/>
      <c r="W371" s="12">
        <f t="shared" si="116"/>
        <v>7.585</v>
      </c>
      <c r="X371" s="10">
        <f t="shared" si="124"/>
        <v>2.917232021709637E-2</v>
      </c>
      <c r="Y371" s="11"/>
      <c r="Z371" s="12">
        <f t="shared" si="118"/>
        <v>7.4722999999999997</v>
      </c>
      <c r="AA371" s="10">
        <f t="shared" si="125"/>
        <v>7.537349657515513E-3</v>
      </c>
      <c r="AB371" s="11"/>
    </row>
    <row r="372" spans="1:28" x14ac:dyDescent="0.3">
      <c r="A372" s="8">
        <v>32142</v>
      </c>
      <c r="B372" s="15">
        <v>12.7</v>
      </c>
      <c r="C372" s="10">
        <f t="shared" si="105"/>
        <v>-2.6073619631901801E-2</v>
      </c>
      <c r="D372" s="11"/>
      <c r="E372" s="16">
        <v>6.17</v>
      </c>
      <c r="F372" s="10">
        <f t="shared" si="120"/>
        <v>-6.5151515151515071E-2</v>
      </c>
      <c r="G372" s="11"/>
      <c r="H372" s="15">
        <v>1.61</v>
      </c>
      <c r="I372" s="10">
        <f t="shared" si="108"/>
        <v>-8.5227272727272707E-2</v>
      </c>
      <c r="J372" s="11"/>
      <c r="K372" s="12">
        <f t="shared" si="110"/>
        <v>8.849499999999999</v>
      </c>
      <c r="L372" s="10">
        <f t="shared" si="111"/>
        <v>-3.537170263788969E-2</v>
      </c>
      <c r="M372" s="11"/>
      <c r="N372" s="15">
        <v>1.3</v>
      </c>
      <c r="O372" s="10">
        <f t="shared" si="121"/>
        <v>-7.1428571428571286E-2</v>
      </c>
      <c r="P372" s="11"/>
      <c r="Q372" s="16">
        <v>2</v>
      </c>
      <c r="R372" s="10">
        <f t="shared" si="122"/>
        <v>-6.9767441860465129E-2</v>
      </c>
      <c r="S372" s="11"/>
      <c r="T372" s="15">
        <v>6.04</v>
      </c>
      <c r="U372" s="10">
        <f t="shared" si="123"/>
        <v>-0.10252600297176828</v>
      </c>
      <c r="V372" s="11"/>
      <c r="W372" s="12">
        <f t="shared" si="116"/>
        <v>7.14</v>
      </c>
      <c r="X372" s="10">
        <f t="shared" si="124"/>
        <v>-3.1207598371777445E-2</v>
      </c>
      <c r="Y372" s="11"/>
      <c r="Z372" s="12">
        <f t="shared" si="118"/>
        <v>7.1084000000000005</v>
      </c>
      <c r="AA372" s="10">
        <f t="shared" si="125"/>
        <v>-4.1529583086133526E-2</v>
      </c>
      <c r="AB372" s="11"/>
    </row>
    <row r="373" spans="1:28" x14ac:dyDescent="0.3">
      <c r="A373" s="8">
        <v>32111</v>
      </c>
      <c r="B373" s="15">
        <v>11.95</v>
      </c>
      <c r="C373" s="10">
        <f t="shared" si="105"/>
        <v>-8.3588957055214741E-2</v>
      </c>
      <c r="D373" s="11"/>
      <c r="E373" s="16">
        <v>6.02</v>
      </c>
      <c r="F373" s="10">
        <f t="shared" si="120"/>
        <v>-8.787878787878789E-2</v>
      </c>
      <c r="G373" s="11"/>
      <c r="H373" s="15">
        <v>1.67</v>
      </c>
      <c r="I373" s="10">
        <f t="shared" si="108"/>
        <v>-5.1136363636363646E-2</v>
      </c>
      <c r="J373" s="11"/>
      <c r="K373" s="12">
        <f t="shared" si="110"/>
        <v>8.4115000000000002</v>
      </c>
      <c r="L373" s="10">
        <f t="shared" si="111"/>
        <v>-8.3115325921081284E-2</v>
      </c>
      <c r="M373" s="11"/>
      <c r="N373" s="15">
        <v>1.26</v>
      </c>
      <c r="O373" s="10">
        <f t="shared" si="121"/>
        <v>-9.9999999999999978E-2</v>
      </c>
      <c r="P373" s="11"/>
      <c r="Q373" s="16">
        <v>1.93</v>
      </c>
      <c r="R373" s="10">
        <f t="shared" si="122"/>
        <v>-0.10232558139534886</v>
      </c>
      <c r="S373" s="11"/>
      <c r="T373" s="15">
        <v>6.2</v>
      </c>
      <c r="U373" s="10">
        <f t="shared" si="123"/>
        <v>-7.8751857355126353E-2</v>
      </c>
      <c r="V373" s="11"/>
      <c r="W373" s="12">
        <f t="shared" si="116"/>
        <v>6.7389999999999999</v>
      </c>
      <c r="X373" s="10">
        <f t="shared" si="124"/>
        <v>-8.5617367706919856E-2</v>
      </c>
      <c r="Y373" s="11"/>
      <c r="Z373" s="12">
        <f t="shared" si="118"/>
        <v>6.7996999999999996</v>
      </c>
      <c r="AA373" s="10">
        <f t="shared" si="125"/>
        <v>-8.3153551588371899E-2</v>
      </c>
      <c r="AB373" s="11"/>
    </row>
    <row r="374" spans="1:28" x14ac:dyDescent="0.3">
      <c r="A374" s="8">
        <v>32080</v>
      </c>
      <c r="B374" s="15">
        <v>13.04</v>
      </c>
      <c r="C374" s="10">
        <f t="shared" si="105"/>
        <v>0</v>
      </c>
      <c r="D374" s="11"/>
      <c r="E374" s="16">
        <v>6.6</v>
      </c>
      <c r="F374" s="10">
        <f t="shared" si="120"/>
        <v>0</v>
      </c>
      <c r="G374" s="11"/>
      <c r="H374" s="15">
        <v>1.76</v>
      </c>
      <c r="I374" s="10">
        <f t="shared" si="108"/>
        <v>0</v>
      </c>
      <c r="J374" s="11"/>
      <c r="K374" s="12">
        <f t="shared" si="110"/>
        <v>9.1739999999999995</v>
      </c>
      <c r="L374" s="10">
        <f t="shared" si="111"/>
        <v>0</v>
      </c>
      <c r="M374" s="11"/>
      <c r="N374" s="15">
        <v>1.4</v>
      </c>
      <c r="O374" s="10">
        <f t="shared" si="121"/>
        <v>0</v>
      </c>
      <c r="P374" s="11"/>
      <c r="Q374" s="16">
        <v>2.15</v>
      </c>
      <c r="R374" s="10">
        <f t="shared" si="122"/>
        <v>0</v>
      </c>
      <c r="S374" s="11"/>
      <c r="T374" s="15">
        <v>6.73</v>
      </c>
      <c r="U374" s="10">
        <f t="shared" si="123"/>
        <v>0</v>
      </c>
      <c r="V374" s="11"/>
      <c r="W374" s="12">
        <f t="shared" si="116"/>
        <v>7.3699999999999992</v>
      </c>
      <c r="X374" s="10">
        <f t="shared" si="124"/>
        <v>0</v>
      </c>
      <c r="Y374" s="11"/>
      <c r="Z374" s="12">
        <f t="shared" si="118"/>
        <v>7.4164000000000012</v>
      </c>
      <c r="AA374" s="10">
        <f t="shared" si="125"/>
        <v>0</v>
      </c>
      <c r="AB374" s="11"/>
    </row>
    <row r="376" spans="1:28" x14ac:dyDescent="0.3">
      <c r="A376" s="17" t="s">
        <v>14</v>
      </c>
      <c r="B376" s="17"/>
      <c r="C376" s="18">
        <f>POWER(B3/B374,1/(372/12))-1</f>
        <v>9.9179366895753462E-2</v>
      </c>
      <c r="D376" s="17"/>
      <c r="E376" s="17"/>
      <c r="F376" s="18">
        <f>POWER(E3/E374,1/(372/12))-1</f>
        <v>8.4049426877840006E-2</v>
      </c>
      <c r="G376" s="17"/>
      <c r="H376" s="17"/>
      <c r="I376" s="18">
        <f>POWER(H3/H374,1/(372/12))-1</f>
        <v>8.7825741866239593E-2</v>
      </c>
      <c r="J376" s="17"/>
      <c r="K376" s="17"/>
      <c r="L376" s="18">
        <f>POWER(K3/K374,1/(372/12))-1</f>
        <v>9.6480448392884721E-2</v>
      </c>
      <c r="M376" s="17"/>
      <c r="N376" s="17"/>
      <c r="O376" s="18">
        <f>POWER(N3/N374,1/(372/12))-1</f>
        <v>0.12234933566951067</v>
      </c>
      <c r="P376" s="17"/>
      <c r="Q376" s="17"/>
      <c r="R376" s="18">
        <f>POWER(Q3/Q374,1/(372/12))-1</f>
        <v>9.8528161679197312E-2</v>
      </c>
      <c r="S376" s="17"/>
      <c r="T376" s="17"/>
      <c r="U376" s="18">
        <f>POWER(T3/T374,1/(372/12))-1</f>
        <v>6.280041953818194E-2</v>
      </c>
      <c r="V376" s="17"/>
      <c r="W376" s="17"/>
      <c r="X376" s="18">
        <f>POWER(W3/W374,1/(372/12))-1</f>
        <v>0.10093603804139195</v>
      </c>
      <c r="Y376" s="17"/>
      <c r="Z376" s="17"/>
      <c r="AA376" s="18">
        <f>POWER(Z3/Z374,1/(372/12))-1</f>
        <v>9.5631433328527526E-2</v>
      </c>
    </row>
    <row r="377" spans="1:28" x14ac:dyDescent="0.3">
      <c r="A377" s="17" t="s">
        <v>15</v>
      </c>
      <c r="B377" s="17"/>
      <c r="C377" s="19">
        <f>AVERAGE(D3:D362)</f>
        <v>0.11264917488556721</v>
      </c>
      <c r="D377" s="17"/>
      <c r="E377" s="17"/>
      <c r="F377" s="19">
        <f>AVERAGE(G3:G362)</f>
        <v>0.10436767108509651</v>
      </c>
      <c r="G377" s="17"/>
      <c r="H377" s="17"/>
      <c r="I377" s="19">
        <f>AVERAGE(J3:J362)</f>
        <v>0.12523576924937896</v>
      </c>
      <c r="J377" s="17"/>
      <c r="K377" s="17"/>
      <c r="L377" s="19">
        <f>AVERAGE(M3:M362)</f>
        <v>0.11004639979478514</v>
      </c>
      <c r="M377" s="17"/>
      <c r="N377" s="17"/>
      <c r="O377" s="19">
        <f>AVERAGE(P3:P362)</f>
        <v>0.13996349682681725</v>
      </c>
      <c r="P377" s="17"/>
      <c r="Q377" s="17"/>
      <c r="R377" s="19">
        <f>AVERAGE(S3:S362)</f>
        <v>0.11633988386704676</v>
      </c>
      <c r="S377" s="17"/>
      <c r="T377" s="17"/>
      <c r="U377" s="19">
        <f>AVERAGE(V3:V362)</f>
        <v>9.1612855352795522E-2</v>
      </c>
      <c r="V377" s="17"/>
      <c r="W377" s="17"/>
      <c r="X377" s="19">
        <f>AVERAGE(Y3:Y362)</f>
        <v>0.11421469418363182</v>
      </c>
      <c r="Y377" s="17"/>
      <c r="Z377" s="17"/>
      <c r="AA377" s="19">
        <f>AVERAGE(AB3:AB362)</f>
        <v>0.10932696327964327</v>
      </c>
    </row>
    <row r="378" spans="1:28" x14ac:dyDescent="0.3">
      <c r="A378" s="17" t="s">
        <v>16</v>
      </c>
      <c r="B378" s="17"/>
      <c r="C378" s="18">
        <f>_xlfn.STDEV.P(D3:D362)</f>
        <v>0.17288814779161527</v>
      </c>
      <c r="D378" s="17"/>
      <c r="E378" s="17"/>
      <c r="F378" s="18">
        <f>_xlfn.STDEV.P(G3:G362)</f>
        <v>0.19225476458358917</v>
      </c>
      <c r="G378" s="17"/>
      <c r="H378" s="17"/>
      <c r="I378" s="18">
        <f>_xlfn.STDEV.P(J3:J362)</f>
        <v>0.29130666953447065</v>
      </c>
      <c r="J378" s="17"/>
      <c r="K378" s="17"/>
      <c r="L378" s="18">
        <f>_xlfn.STDEV.P(M3:M362)</f>
        <v>0.16979173129353087</v>
      </c>
      <c r="M378" s="17"/>
      <c r="N378" s="17"/>
      <c r="O378" s="18">
        <f>_xlfn.STDEV.P(P3:P362)</f>
        <v>0.20916935589460556</v>
      </c>
      <c r="P378" s="17"/>
      <c r="Q378" s="17"/>
      <c r="R378" s="18">
        <f>_xlfn.STDEV.P(S3:S362)</f>
        <v>0.21892515566436899</v>
      </c>
      <c r="S378" s="17"/>
      <c r="T378" s="17"/>
      <c r="U378" s="18">
        <f>_xlfn.STDEV.P(V3:V362)</f>
        <v>0.23020473580135212</v>
      </c>
      <c r="V378" s="17"/>
      <c r="W378" s="17"/>
      <c r="X378" s="18">
        <f>_xlfn.STDEV.P(Y3:Y362)</f>
        <v>0.17359903263471685</v>
      </c>
      <c r="Y378" s="17"/>
      <c r="Z378" s="17"/>
      <c r="AA378" s="18">
        <f>_xlfn.STDEV.P(AB3:AB362)</f>
        <v>0.17015358720971119</v>
      </c>
    </row>
    <row r="379" spans="1:28" x14ac:dyDescent="0.3">
      <c r="A379" s="17" t="s">
        <v>17</v>
      </c>
      <c r="B379" s="17"/>
      <c r="C379" s="20">
        <f>C377/C378</f>
        <v>0.65157257061568497</v>
      </c>
      <c r="D379" s="17"/>
      <c r="E379" s="17"/>
      <c r="F379" s="20">
        <f>F377/F378</f>
        <v>0.54286129819018958</v>
      </c>
      <c r="G379" s="17"/>
      <c r="H379" s="17"/>
      <c r="I379" s="20">
        <f>I377/I378</f>
        <v>0.42991040833193028</v>
      </c>
      <c r="J379" s="17"/>
      <c r="K379" s="17"/>
      <c r="L379" s="20">
        <f>L377/L378</f>
        <v>0.64812578890864958</v>
      </c>
      <c r="M379" s="17"/>
      <c r="N379" s="17"/>
      <c r="O379" s="20">
        <f>O377/O378</f>
        <v>0.669139588962261</v>
      </c>
      <c r="P379" s="17"/>
      <c r="Q379" s="17"/>
      <c r="R379" s="20">
        <f>R377/R378</f>
        <v>0.53141395977996131</v>
      </c>
      <c r="S379" s="17"/>
      <c r="T379" s="17"/>
      <c r="U379" s="20">
        <f>U377/U378</f>
        <v>0.39796251382008896</v>
      </c>
      <c r="V379" s="17"/>
      <c r="W379" s="17"/>
      <c r="X379" s="20">
        <f>X377/X378</f>
        <v>0.65792241149154207</v>
      </c>
      <c r="Y379" s="17"/>
      <c r="Z379" s="17"/>
      <c r="AA379" s="20">
        <f>AA377/AA378</f>
        <v>0.64251929725642387</v>
      </c>
    </row>
    <row r="380" spans="1:28" x14ac:dyDescent="0.3">
      <c r="A380" s="17" t="s">
        <v>18</v>
      </c>
      <c r="B380" s="17"/>
      <c r="C380" s="18">
        <f>C377-1.65*C378</f>
        <v>-0.17261626897059795</v>
      </c>
      <c r="D380" s="17"/>
      <c r="E380" s="17"/>
      <c r="F380" s="18">
        <f>F377-1.65*F378</f>
        <v>-0.2128526904778256</v>
      </c>
      <c r="G380" s="17"/>
      <c r="H380" s="17"/>
      <c r="I380" s="18">
        <f>I377-1.65*I378</f>
        <v>-0.35542023548249757</v>
      </c>
      <c r="J380" s="17"/>
      <c r="K380" s="17"/>
      <c r="L380" s="18">
        <f>L377-1.65*L378</f>
        <v>-0.17010995683954078</v>
      </c>
      <c r="M380" s="17"/>
      <c r="N380" s="17"/>
      <c r="O380" s="18">
        <f>O377-1.65*O378</f>
        <v>-0.20516594039928193</v>
      </c>
      <c r="P380" s="17"/>
      <c r="Q380" s="17"/>
      <c r="R380" s="18">
        <f>R377-1.65*R378</f>
        <v>-0.24488662297916208</v>
      </c>
      <c r="S380" s="17"/>
      <c r="T380" s="17"/>
      <c r="U380" s="18">
        <f>U377-1.65*U378</f>
        <v>-0.28822495871943549</v>
      </c>
      <c r="V380" s="17"/>
      <c r="W380" s="17"/>
      <c r="X380" s="18">
        <f>X377-1.65*X378</f>
        <v>-0.17222370966365097</v>
      </c>
      <c r="Y380" s="17"/>
      <c r="Z380" s="17"/>
      <c r="AA380" s="17"/>
    </row>
    <row r="381" spans="1:28" x14ac:dyDescent="0.3">
      <c r="A381" s="17" t="s">
        <v>19</v>
      </c>
      <c r="B381" s="17"/>
      <c r="C381" s="17">
        <f>COUNTIF(D3:D362,"&lt;0")</f>
        <v>73</v>
      </c>
      <c r="D381" s="17"/>
      <c r="E381" s="17"/>
      <c r="F381" s="17">
        <f>COUNTIF(G3:G362,"&lt;0")</f>
        <v>91</v>
      </c>
      <c r="G381" s="17"/>
      <c r="H381" s="17"/>
      <c r="I381" s="17">
        <f>COUNTIF(J3:J362,"&lt;0")</f>
        <v>120</v>
      </c>
      <c r="J381" s="17"/>
      <c r="K381" s="17"/>
      <c r="L381" s="17">
        <f>COUNTIF(M3:M362,"&lt;0")</f>
        <v>69</v>
      </c>
      <c r="M381" s="17"/>
      <c r="N381" s="17"/>
      <c r="O381" s="17">
        <f>COUNTIF(P3:P362,"&lt;0")</f>
        <v>82</v>
      </c>
      <c r="P381" s="17"/>
      <c r="Q381" s="17"/>
      <c r="R381" s="17">
        <f>COUNTIF(S3:S362,"&lt;0")</f>
        <v>100</v>
      </c>
      <c r="S381" s="17"/>
      <c r="T381" s="17"/>
      <c r="U381" s="17">
        <f>COUNTIF(V3:V362,"&lt;0")</f>
        <v>131</v>
      </c>
      <c r="V381" s="17"/>
      <c r="W381" s="17"/>
      <c r="X381" s="17">
        <f>COUNTIF(Y3:Y362,"&lt;0")</f>
        <v>71</v>
      </c>
      <c r="Y381" s="17"/>
      <c r="Z381" s="17"/>
      <c r="AA381" s="17">
        <f>COUNTIF(AB3:AB362,"&lt;0")</f>
        <v>70</v>
      </c>
    </row>
    <row r="382" spans="1:28" x14ac:dyDescent="0.3">
      <c r="A382" s="17" t="s">
        <v>20</v>
      </c>
      <c r="B382" s="17"/>
      <c r="C382" s="17">
        <f>COUNTIF(D3:D362,"&gt;0")</f>
        <v>287</v>
      </c>
      <c r="D382" s="17"/>
      <c r="E382" s="17"/>
      <c r="F382" s="17">
        <f>COUNTIF(G3:G362,"&gt;0")</f>
        <v>267</v>
      </c>
      <c r="G382" s="17"/>
      <c r="H382" s="17"/>
      <c r="I382" s="17">
        <f>COUNTIF(J3:J362,"&gt;0")</f>
        <v>240</v>
      </c>
      <c r="J382" s="17"/>
      <c r="K382" s="17"/>
      <c r="L382" s="17">
        <f>COUNTIF(M3:M362,"&gt;0")</f>
        <v>291</v>
      </c>
      <c r="M382" s="17"/>
      <c r="N382" s="17"/>
      <c r="O382" s="17">
        <f>COUNTIF(P3:P362,"&gt;0")</f>
        <v>275</v>
      </c>
      <c r="P382" s="17"/>
      <c r="Q382" s="17"/>
      <c r="R382" s="17">
        <f>COUNTIF(S3:S362,"&gt;0")</f>
        <v>258</v>
      </c>
      <c r="S382" s="17"/>
      <c r="T382" s="17"/>
      <c r="U382" s="17">
        <f>COUNTIF(V3:V362,"&gt;0")</f>
        <v>229</v>
      </c>
      <c r="V382" s="17"/>
      <c r="W382" s="17"/>
      <c r="X382" s="17">
        <f>COUNTIF(Y3:Y362,"&gt;0")</f>
        <v>289</v>
      </c>
      <c r="Y382" s="17"/>
      <c r="Z382" s="17"/>
      <c r="AA382" s="17">
        <f>COUNTIF(AB3:AB362,"&gt;0")</f>
        <v>290</v>
      </c>
    </row>
    <row r="383" spans="1:28" x14ac:dyDescent="0.3">
      <c r="A383" s="17" t="s">
        <v>21</v>
      </c>
      <c r="B383" s="17"/>
      <c r="C383" s="21">
        <f>C382/C381</f>
        <v>3.9315068493150687</v>
      </c>
      <c r="D383" s="17"/>
      <c r="E383" s="17"/>
      <c r="F383" s="21">
        <f>F382/F381</f>
        <v>2.9340659340659339</v>
      </c>
      <c r="G383" s="17"/>
      <c r="H383" s="17"/>
      <c r="I383" s="21">
        <f>I382/I381</f>
        <v>2</v>
      </c>
      <c r="J383" s="17"/>
      <c r="K383" s="17"/>
      <c r="L383" s="21">
        <f>L382/L381</f>
        <v>4.2173913043478262</v>
      </c>
      <c r="M383" s="17"/>
      <c r="N383" s="17"/>
      <c r="O383" s="21">
        <f>O382/O381</f>
        <v>3.3536585365853657</v>
      </c>
      <c r="P383" s="17"/>
      <c r="Q383" s="17"/>
      <c r="R383" s="21">
        <f>R382/R381</f>
        <v>2.58</v>
      </c>
      <c r="S383" s="17"/>
      <c r="T383" s="17"/>
      <c r="U383" s="21">
        <f>U382/U381</f>
        <v>1.748091603053435</v>
      </c>
      <c r="V383" s="17"/>
      <c r="W383" s="17"/>
      <c r="X383" s="21">
        <f>X382/X381</f>
        <v>4.070422535211268</v>
      </c>
      <c r="Y383" s="17"/>
      <c r="Z383" s="17"/>
      <c r="AA383" s="21">
        <f>AA382/AA381</f>
        <v>4.1428571428571432</v>
      </c>
    </row>
    <row r="384" spans="1:28" x14ac:dyDescent="0.3">
      <c r="A384" s="17" t="s">
        <v>22</v>
      </c>
      <c r="B384" s="17"/>
      <c r="C384" s="22">
        <f>1000*B3/B374</f>
        <v>18755.36809815951</v>
      </c>
      <c r="D384" s="22"/>
      <c r="E384" s="22"/>
      <c r="F384" s="22">
        <f>1000*E3/E374</f>
        <v>12204.545454545456</v>
      </c>
      <c r="G384" s="22"/>
      <c r="H384" s="22"/>
      <c r="I384" s="22">
        <f>1000*H3/H374</f>
        <v>13593.75</v>
      </c>
      <c r="J384" s="22"/>
      <c r="K384" s="22"/>
      <c r="L384" s="22">
        <f>1000*K3/K374</f>
        <v>17379.114889906254</v>
      </c>
      <c r="M384" s="22"/>
      <c r="N384" s="22"/>
      <c r="O384" s="22">
        <f>1000*N3/N374</f>
        <v>35807.142857142862</v>
      </c>
      <c r="P384" s="22"/>
      <c r="Q384" s="22"/>
      <c r="R384" s="22">
        <f>1000*Q3/Q374</f>
        <v>18413.953488372095</v>
      </c>
      <c r="S384" s="22"/>
      <c r="T384" s="22"/>
      <c r="U384" s="22">
        <f>1000*T3/T374</f>
        <v>6606.9836552748884</v>
      </c>
      <c r="V384" s="22"/>
      <c r="W384" s="22"/>
      <c r="X384" s="22">
        <f>1000*W3/W374</f>
        <v>19707.191316146542</v>
      </c>
      <c r="Y384" s="22"/>
      <c r="Z384" s="22"/>
      <c r="AA384" s="22">
        <f>1000*Z3/Z374</f>
        <v>16966.76284990022</v>
      </c>
    </row>
  </sheetData>
  <mergeCells count="9">
    <mergeCell ref="T1:V1"/>
    <mergeCell ref="W1:Y1"/>
    <mergeCell ref="Z1:AB1"/>
    <mergeCell ref="B1:D1"/>
    <mergeCell ref="E1:G1"/>
    <mergeCell ref="H1:J1"/>
    <mergeCell ref="K1:M1"/>
    <mergeCell ref="N1:P1"/>
    <mergeCell ref="Q1:S1"/>
  </mergeCells>
  <conditionalFormatting sqref="D3:D362">
    <cfRule type="cellIs" dxfId="8" priority="9" operator="lessThan">
      <formula>0</formula>
    </cfRule>
  </conditionalFormatting>
  <conditionalFormatting sqref="J3:J362">
    <cfRule type="cellIs" dxfId="7" priority="8" operator="lessThan">
      <formula>0</formula>
    </cfRule>
  </conditionalFormatting>
  <conditionalFormatting sqref="G3:G362">
    <cfRule type="cellIs" dxfId="6" priority="7" operator="lessThan">
      <formula>0</formula>
    </cfRule>
  </conditionalFormatting>
  <conditionalFormatting sqref="M3:M362">
    <cfRule type="cellIs" dxfId="5" priority="6" operator="lessThan">
      <formula>0</formula>
    </cfRule>
  </conditionalFormatting>
  <conditionalFormatting sqref="P3:P362">
    <cfRule type="cellIs" dxfId="4" priority="5" operator="lessThan">
      <formula>0</formula>
    </cfRule>
  </conditionalFormatting>
  <conditionalFormatting sqref="S3:S362">
    <cfRule type="cellIs" dxfId="3" priority="4" operator="lessThan">
      <formula>0</formula>
    </cfRule>
  </conditionalFormatting>
  <conditionalFormatting sqref="V3:V362">
    <cfRule type="cellIs" dxfId="2" priority="3" operator="lessThan">
      <formula>0</formula>
    </cfRule>
  </conditionalFormatting>
  <conditionalFormatting sqref="Y3:Y362">
    <cfRule type="cellIs" dxfId="1" priority="2" operator="lessThan">
      <formula>0</formula>
    </cfRule>
  </conditionalFormatting>
  <conditionalFormatting sqref="AB3:AB362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ETF_Performance_201809_public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 Nepela</dc:creator>
  <cp:lastModifiedBy>Norbert Nepela</cp:lastModifiedBy>
  <dcterms:created xsi:type="dcterms:W3CDTF">2018-10-29T09:37:52Z</dcterms:created>
  <dcterms:modified xsi:type="dcterms:W3CDTF">2018-10-29T09:48:17Z</dcterms:modified>
</cp:coreProperties>
</file>